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740" activeTab="1"/>
  </bookViews>
  <sheets>
    <sheet name="Příjmy" sheetId="5" r:id="rId1"/>
    <sheet name="Výdaje" sheetId="4" r:id="rId2"/>
    <sheet name="Financování" sheetId="1" r:id="rId3"/>
    <sheet name="List2" sheetId="2" r:id="rId4"/>
    <sheet name="List3" sheetId="3" r:id="rId5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24519"/>
</workbook>
</file>

<file path=xl/calcChain.xml><?xml version="1.0" encoding="utf-8"?>
<calcChain xmlns="http://schemas.openxmlformats.org/spreadsheetml/2006/main">
  <c r="H117" i="4"/>
  <c r="H109"/>
  <c r="H91" l="1"/>
  <c r="G91"/>
  <c r="G109" s="1"/>
  <c r="F91"/>
  <c r="E91"/>
  <c r="D91"/>
  <c r="D109" s="1"/>
  <c r="H33" i="5"/>
  <c r="E7" i="1"/>
  <c r="H5"/>
  <c r="H7" s="1"/>
  <c r="G5"/>
  <c r="G7" s="1"/>
  <c r="F5"/>
  <c r="F7" s="1"/>
  <c r="E5"/>
  <c r="D5"/>
  <c r="D7" s="1"/>
  <c r="H115" i="4"/>
  <c r="G115"/>
  <c r="F115"/>
  <c r="E115"/>
  <c r="D115"/>
  <c r="H113"/>
  <c r="G113"/>
  <c r="F113"/>
  <c r="E113"/>
  <c r="D113"/>
  <c r="H111"/>
  <c r="G111"/>
  <c r="F111"/>
  <c r="E111"/>
  <c r="D111"/>
  <c r="F109"/>
  <c r="E109"/>
  <c r="H84"/>
  <c r="G84"/>
  <c r="F84"/>
  <c r="E84"/>
  <c r="D84"/>
  <c r="H77"/>
  <c r="G77"/>
  <c r="F77"/>
  <c r="E77"/>
  <c r="D77"/>
  <c r="H70"/>
  <c r="G70"/>
  <c r="F70"/>
  <c r="E70"/>
  <c r="D70"/>
  <c r="H66"/>
  <c r="G66"/>
  <c r="F66"/>
  <c r="E66"/>
  <c r="D66"/>
  <c r="H64"/>
  <c r="G64"/>
  <c r="F64"/>
  <c r="E64"/>
  <c r="D64"/>
  <c r="H61"/>
  <c r="G61"/>
  <c r="F61"/>
  <c r="E61"/>
  <c r="D61"/>
  <c r="H59"/>
  <c r="G59"/>
  <c r="F59"/>
  <c r="E59"/>
  <c r="D59"/>
  <c r="H45"/>
  <c r="G45"/>
  <c r="F45"/>
  <c r="E45"/>
  <c r="D45"/>
  <c r="H43"/>
  <c r="G43"/>
  <c r="F43"/>
  <c r="E43"/>
  <c r="D43"/>
  <c r="H40"/>
  <c r="G40"/>
  <c r="F40"/>
  <c r="E40"/>
  <c r="D40"/>
  <c r="H37"/>
  <c r="G37"/>
  <c r="F37"/>
  <c r="E37"/>
  <c r="D37"/>
  <c r="H35"/>
  <c r="G35"/>
  <c r="F35"/>
  <c r="E35"/>
  <c r="D35"/>
  <c r="H33"/>
  <c r="G33"/>
  <c r="F33"/>
  <c r="E33"/>
  <c r="D33"/>
  <c r="H30"/>
  <c r="G30"/>
  <c r="F30"/>
  <c r="E30"/>
  <c r="D30"/>
  <c r="H24"/>
  <c r="G24"/>
  <c r="F24"/>
  <c r="E24"/>
  <c r="D24"/>
  <c r="H18"/>
  <c r="G18"/>
  <c r="F18"/>
  <c r="E18"/>
  <c r="D18"/>
  <c r="H16"/>
  <c r="G16"/>
  <c r="F16"/>
  <c r="E16"/>
  <c r="D16"/>
  <c r="H9"/>
  <c r="G9"/>
  <c r="F9"/>
  <c r="E9"/>
  <c r="D9"/>
  <c r="H5"/>
  <c r="G5"/>
  <c r="F5"/>
  <c r="E5"/>
  <c r="D5"/>
  <c r="H38" i="5"/>
  <c r="G38"/>
  <c r="F38"/>
  <c r="E38"/>
  <c r="D38"/>
  <c r="H35"/>
  <c r="G35"/>
  <c r="F35"/>
  <c r="E35"/>
  <c r="D35"/>
  <c r="G33"/>
  <c r="F33"/>
  <c r="E33"/>
  <c r="D33"/>
  <c r="H31"/>
  <c r="G31"/>
  <c r="F31"/>
  <c r="E31"/>
  <c r="D31"/>
  <c r="H28"/>
  <c r="G28"/>
  <c r="F28"/>
  <c r="E28"/>
  <c r="D28"/>
  <c r="H25"/>
  <c r="G25"/>
  <c r="F25"/>
  <c r="E25"/>
  <c r="D25"/>
  <c r="H23"/>
  <c r="G23"/>
  <c r="F23"/>
  <c r="E23"/>
  <c r="D23"/>
  <c r="H21"/>
  <c r="G21"/>
  <c r="F21"/>
  <c r="E21"/>
  <c r="D21"/>
  <c r="D40" s="1"/>
  <c r="D117" i="4" l="1"/>
  <c r="G117"/>
  <c r="E40" i="5"/>
  <c r="G40"/>
  <c r="H40"/>
  <c r="F40"/>
  <c r="E117" i="4"/>
  <c r="F117"/>
</calcChain>
</file>

<file path=xl/sharedStrings.xml><?xml version="1.0" encoding="utf-8"?>
<sst xmlns="http://schemas.openxmlformats.org/spreadsheetml/2006/main" count="188" uniqueCount="154">
  <si>
    <t>Para</t>
  </si>
  <si>
    <t>Pol</t>
  </si>
  <si>
    <t>Text</t>
  </si>
  <si>
    <t>SR zdroj</t>
  </si>
  <si>
    <t>UR zdroj</t>
  </si>
  <si>
    <t>Skutečnost 2022</t>
  </si>
  <si>
    <t>Skutečnost 2023</t>
  </si>
  <si>
    <t>Návrh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</si>
  <si>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</si>
  <si>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</si>
  <si>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</si>
  <si>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</si>
  <si>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</si>
  <si>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</si>
  <si>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</si>
  <si>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</si>
  <si>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obecní systém odpadového hospodářství a příjem z poplatku za odkládání komunálního odpadu z nemovité věci</t>
  </si>
  <si>
    <t>Příjem ze správních poplatků</t>
  </si>
  <si>
    <t>Příjem z daně z hazardních her s výjimkou dílčí daně z technických her</t>
  </si>
  <si>
    <t>Příjem ze zrušeného odvodu z loterií a podobných her kromě odvodu z výherních hracích přístrojů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</si>
  <si>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</si>
  <si>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</si>
  <si>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</si>
  <si>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Ostatní neinvestiční přijaté transfery ze státního rozpočtu</t>
  </si>
  <si>
    <t>Neinvestiční přijaté transfery od krajů</t>
  </si>
  <si>
    <t>Investiční přijaté transfery od krajů</t>
  </si>
  <si>
    <t xml:space="preserve">Součet za Para 0000 </t>
  </si>
  <si>
    <t>Pěstební činnost/Příjem z poskytování služeb, výrobků, prací, výkonů a práv</t>
  </si>
  <si>
    <t>Součet za Para 1031 Pěstební činnost</t>
  </si>
  <si>
    <t>Pitná voda/Příjem z poskytování služeb, výrobků, prací, výkonů a práv</t>
  </si>
  <si>
    <t>Součet za Para 2310 Pitná voda</t>
  </si>
  <si>
    <t>Zájmová činnost v kultuře/Příjem z pronájmu nebo pachtu ostatních nemovitých věcí a jejich částí</t>
  </si>
  <si>
    <t>Zájmová činnost v kultuře/Přijaté neinvestiční příspěvky a náhrady</t>
  </si>
  <si>
    <t>Součet za Para 3392 Zájmová činnost v kultuře</t>
  </si>
  <si>
    <t>Bytové hospodářství/Příjem z pronájmu nebo pachtu ostatních nemovitých věcí a jejich částí</t>
  </si>
  <si>
    <t>Bytové hospodářství/Přijaté neinvestiční příspěvky a náhrady</t>
  </si>
  <si>
    <t>Součet za Para 3612 Bytové hospodářství</t>
  </si>
  <si>
    <t>Komunální služby a územní rozvoj jinde nezařazené/Příjem z pronájmu nebo pachtu pozemků</t>
  </si>
  <si>
    <t>Součet za Para 3639 Komunální služby a územní rozvoj jinde nezařazené</t>
  </si>
  <si>
    <t>Sběr a svoz komunálních odpadů/Příjem z poskytování služeb, výrobků, prací, výkonů a práv</t>
  </si>
  <si>
    <t>Součet za Para 3722 Sběr a svoz komunálních odpadů</t>
  </si>
  <si>
    <t>Převody vlastním fondům v rozpočtech územní úrovně/Převody z rozpočtových účtů</t>
  </si>
  <si>
    <t>Převody vlastním fondům v rozpočtech územní úrovně/Převody z vlastní pokladny</t>
  </si>
  <si>
    <t>Součet za Para 6330 Převody vlastním fondům v rozpočtech územní úrovně</t>
  </si>
  <si>
    <t xml:space="preserve">Celkem </t>
  </si>
  <si>
    <t>Pěstební činnost/Nákup materiálu jinde nezařazený</t>
  </si>
  <si>
    <t>Pěstební činnost/Nákup ostatních služeb</t>
  </si>
  <si>
    <t>Silnice/Nákup materiálu jinde nezařazený</t>
  </si>
  <si>
    <t>Silnice/Nákup ostatních služeb</t>
  </si>
  <si>
    <t>Silnice/Opravy a udržování</t>
  </si>
  <si>
    <t>Součet za Para 2212 Silnice</t>
  </si>
  <si>
    <t>Pitná voda/Drobný dlouhodobý hmotný majetek</t>
  </si>
  <si>
    <t>Pitná voda/Nákup materiálu jinde nezařazený</t>
  </si>
  <si>
    <t>Pitná voda/Elektrická energie</t>
  </si>
  <si>
    <t>Pitná voda/Nákup ostatních služeb</t>
  </si>
  <si>
    <t>Pitná voda/Opravy a udržování</t>
  </si>
  <si>
    <t>Pitná voda/Platby daní státnímu rozpočtu</t>
  </si>
  <si>
    <t>Odvádění a čištění odpadních vod a nakládání s kaly/Stavby</t>
  </si>
  <si>
    <t>Součet za Para 2321 Odvádění a čištění odpadních vod a nakládání s kaly</t>
  </si>
  <si>
    <t>Základní školy/Nákup materiálu jinde nezařazený</t>
  </si>
  <si>
    <t>Základní školy/Nákup ostatních služeb</t>
  </si>
  <si>
    <t>Základní školy/Opravy a udržování</t>
  </si>
  <si>
    <t>Základní školy/Neinvestiční příspěvky zřízeným příspěvkovým organizacím</t>
  </si>
  <si>
    <t>Základní školy/Stavby</t>
  </si>
  <si>
    <t>Součet za Para 3113 Základní školy</t>
  </si>
  <si>
    <t>Zájmová činnost v kultuře/Nákup materiálu jinde nezařazený</t>
  </si>
  <si>
    <t>Zájmová činnost v kultuře/Elektrická energie</t>
  </si>
  <si>
    <t>Zájmová činnost v kultuře/Pohonné hmoty a maziva</t>
  </si>
  <si>
    <t>Zájmová činnost v kultuře/Nákup ostatních služeb</t>
  </si>
  <si>
    <t>Zájmová činnost v kultuře/Opravy a udržování</t>
  </si>
  <si>
    <t>Ostatní záležitosti kultury, církví a sdělovacích prostředků/Výdaje na věcné dary</t>
  </si>
  <si>
    <t>Ostatní záležitosti kultury, církví a sdělovacích prostředků/Dary fyzickým osobám</t>
  </si>
  <si>
    <t>Součet za Para 3399 Ostatní záležitosti kultury, církví a sdělovacích prostředků</t>
  </si>
  <si>
    <t>Sportovní zařízení ve vlastnictví obce/Nákup ostatních služeb</t>
  </si>
  <si>
    <t>Součet za Para 3412 Sportovní zařízení ve vlastnictví obce</t>
  </si>
  <si>
    <t>Ostatní zájmová činnost a rekreace/Nákup ostatních služeb</t>
  </si>
  <si>
    <t>Součet za Para 3429 Ostatní zájmová činnost a rekreace</t>
  </si>
  <si>
    <t>Bytové hospodářství/Nákup ostatních služeb</t>
  </si>
  <si>
    <t>Bytové hospodářství/Opravy a udržování</t>
  </si>
  <si>
    <t>Veřejné osvětlení/Elektrická energie</t>
  </si>
  <si>
    <t>Veřejné osvětlení/Opravy a udržování</t>
  </si>
  <si>
    <t>Součet za Para 3631 Veřejné osvětlení</t>
  </si>
  <si>
    <t>Pohřebnictví/Opravy a udržování</t>
  </si>
  <si>
    <t>Součet za Para 3632 Pohřebnictví</t>
  </si>
  <si>
    <t>Komunální služby a územní rozvoj jinde nezařazené/Ostatní osobní výdaje</t>
  </si>
  <si>
    <t>Komunální služby a územní rozvoj jinde nezařazené/Ochranné pomůcky</t>
  </si>
  <si>
    <t>Komunální služby a územní rozvoj jinde nezařazené/Drobný dlouhodobý hmotný majetek</t>
  </si>
  <si>
    <t>Komunální služby a územní rozvoj jinde nezařazené/Nákup materiálu jinde nezařazený</t>
  </si>
  <si>
    <t>Komunální služby a územní rozvoj jinde nezařazené/Pohonné hmoty a maziva</t>
  </si>
  <si>
    <t>Komunální služby a územní rozvoj jinde nezařazené/Opravy a udržování</t>
  </si>
  <si>
    <t>Komunální služby a územní rozvoj jinde nezařazené/Pohoštění</t>
  </si>
  <si>
    <t>Komunální služby a územní rozvoj jinde nezařazené/Ostatní neinvestiční transfery podnikatelům</t>
  </si>
  <si>
    <t>Komunální služby a územní rozvoj jinde nezařazené/Neinvestiční transfery spolkům</t>
  </si>
  <si>
    <t>Komunální služby a územní rozvoj jinde nezařazené/Neinvestiční transfery církvím a náboženským společnostem</t>
  </si>
  <si>
    <t>Komunální služby a územní rozvoj jinde nezařazené/Ostatní neinvestiční transfery rozpočtům územní úrovně</t>
  </si>
  <si>
    <t>Komunální služby a územní rozvoj jinde nezařazené/Pozemky</t>
  </si>
  <si>
    <t>Sběr a svoz nebezpečných odpadů/Nákup ostatních služeb</t>
  </si>
  <si>
    <t>Součet za Para 3721 Sběr a svoz nebezpečných odpadů</t>
  </si>
  <si>
    <t>Sběr a svoz komunálních odpadů/Nákup materiálu jinde nezařazený</t>
  </si>
  <si>
    <t>Sběr a svoz komunálních odpadů/Nákup ostatních služeb</t>
  </si>
  <si>
    <t>Péče o vzhled obcí a veřejnou zeleň/Nákup materiálu jinde nezařazený</t>
  </si>
  <si>
    <t>Součet za Para 3745 Péče o vzhled obcí a veřejnou zeleň</t>
  </si>
  <si>
    <t>Požární ochrana - dobrovolná část/Pohonné hmoty a maziva</t>
  </si>
  <si>
    <t>Požární ochrana - dobrovolná část/Stavby</t>
  </si>
  <si>
    <t>Součet za Para 5512 Požární ochrana - dobrovolná část</t>
  </si>
  <si>
    <t>Zastupitelstva obcí/Odměny členů zastupitelstev obcí a krajů</t>
  </si>
  <si>
    <t>Zastupitelstva obcí/Povinné pojistné na veřejné zdravotní pojištění</t>
  </si>
  <si>
    <t>Zastupitelstva obcí/Drobný dlouhodobý hmotný majetek</t>
  </si>
  <si>
    <t>Zastupitelstva obcí/Služby elektronických komunikací</t>
  </si>
  <si>
    <t>Zastupitelstva obcí/Cestovné</t>
  </si>
  <si>
    <t>Zastupitelstva obcí/Pohoštění</t>
  </si>
  <si>
    <t>Součet za Para 6112 Zastupitelstva obcí</t>
  </si>
  <si>
    <t>Činnost místní správy/Platy zaměstnanců v pracovním poměru vyjma zaměstnanců na služebních místech</t>
  </si>
  <si>
    <t>Činnost místní správy/Povinné pojistné na sociální zabezpečení a příspěvek na státní politiku zaměstnanosti</t>
  </si>
  <si>
    <t>Činnost místní správy/Povinné pojistné na veřejné zdravotní pojištění</t>
  </si>
  <si>
    <t>Činnost místní správy/Pojistné na zákonné pojištění odpovědnosti zaměstnavatele za škodu při pracovním úrazu nebo nemoci z povolání</t>
  </si>
  <si>
    <t>Činnost místní správy/Knihy a obdobné listinné informační prostředky</t>
  </si>
  <si>
    <t>Činnost místní správy/Drobný dlouhodobý hmotný majetek</t>
  </si>
  <si>
    <t>Činnost místní správy/Nákup materiálu jinde nezařazený</t>
  </si>
  <si>
    <t>Činnost místní správy/Elektrická energie</t>
  </si>
  <si>
    <t>Činnost místní správy/Poštovní služby</t>
  </si>
  <si>
    <t>Činnost místní správy/Služby elektronických komunikací</t>
  </si>
  <si>
    <t>Činnost místní správy/Služby školení a vzdělávání</t>
  </si>
  <si>
    <t>Činnost místní správy/Zpracování dat a služby související s informačními a komunikačními technologiemi</t>
  </si>
  <si>
    <t>Činnost místní správy/Nákup ostatních služeb</t>
  </si>
  <si>
    <t>Činnost místní správy/Cestovné</t>
  </si>
  <si>
    <t>Činnost místní správy/Pohoštění</t>
  </si>
  <si>
    <t>Činnost místní správy/Platby daní státnímu rozpočtu</t>
  </si>
  <si>
    <t>Součet za Para 6171 Činnost místní správy</t>
  </si>
  <si>
    <t>Obecné příjmy a výdaje z finančních operací/Služby peněžních ústavů</t>
  </si>
  <si>
    <t>Součet za Para 6310 Obecné příjmy a výdaje z finančních operací</t>
  </si>
  <si>
    <t>Pojištění funkčně nespecifikované/Služby peněžních ústavů</t>
  </si>
  <si>
    <t>Součet za Para 6320 Pojištění funkčně nespecifikované</t>
  </si>
  <si>
    <t>Ostatní finanční operace/Platby daní krajům, obcím a státním fondům</t>
  </si>
  <si>
    <t>Součet za Para 6399 Ostatní finanční operace</t>
  </si>
  <si>
    <t>Změny stavu krátkodobých prostředků na bankovních účtech kromě změn stavů účtů státních finančních aktiv, které tvoří kapitolu Operace státních finančních aktiv</t>
  </si>
  <si>
    <t>Aktivní krátkodobé operace řízení likvidity - výdaje</t>
  </si>
  <si>
    <t>Návrh 2024</t>
  </si>
  <si>
    <t>Komunální služby a územní rozvoj jinde nezařazené/Nákup ostatních služeb</t>
  </si>
  <si>
    <t>Požární ochrana /nákup materiálu</t>
  </si>
  <si>
    <t>Volba zastupitelstva krajů/Ostatní osobní výdaje</t>
  </si>
  <si>
    <t>Volba zastupitelstva krajů/Nákup materiálu jinde nezařazený</t>
  </si>
  <si>
    <t>Volba zastupitelstva krajů/Poštovní služby</t>
  </si>
  <si>
    <t>Volba zastupitelstva krajů/Nákup ostatních služeb</t>
  </si>
  <si>
    <t>Volba zastupitelstva krajů/Cestovné</t>
  </si>
  <si>
    <t>Volba zastupitelstva krajů/Pohoštění</t>
  </si>
  <si>
    <t>Součet za Para 6115 Volba do zastupitelstev USC</t>
  </si>
  <si>
    <t>Součet za Para 6117 Volba do evropského parlamentu</t>
  </si>
  <si>
    <t>Činnost místní správy/ostatní osobní výdaje</t>
  </si>
  <si>
    <t>Vyvěšeno: 26.2.2024</t>
  </si>
  <si>
    <t>Schváleno: 21.2.2024</t>
  </si>
  <si>
    <t>Schválený rozpočet  - Příjmy - 2024</t>
  </si>
  <si>
    <t>Schválený rozpočet  - Výdaje - 2024</t>
  </si>
  <si>
    <t>Schválený rozpočet  - Financování -  2024</t>
  </si>
</sst>
</file>

<file path=xl/styles.xml><?xml version="1.0" encoding="utf-8"?>
<styleSheet xmlns="http://schemas.openxmlformats.org/spreadsheetml/2006/main">
  <numFmts count="1">
    <numFmt numFmtId="164" formatCode="0000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39" fontId="1" fillId="0" borderId="0" xfId="0" applyNumberFormat="1" applyFont="1"/>
    <xf numFmtId="39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workbookViewId="0">
      <pane ySplit="2" topLeftCell="A18" activePane="bottomLeft" state="frozen"/>
      <selection pane="bottomLeft" activeCell="C51" sqref="C51"/>
    </sheetView>
  </sheetViews>
  <sheetFormatPr defaultRowHeight="12.75"/>
  <cols>
    <col min="1" max="2" width="5.7109375" style="1" customWidth="1"/>
    <col min="3" max="3" width="60.7109375" style="1" customWidth="1"/>
    <col min="4" max="8" width="16.7109375" style="1" customWidth="1"/>
    <col min="9" max="16384" width="9.140625" style="1"/>
  </cols>
  <sheetData>
    <row r="1" spans="1:8" ht="20.100000000000001" customHeight="1">
      <c r="A1" s="3" t="s">
        <v>151</v>
      </c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>
      <c r="A3" s="5">
        <v>0</v>
      </c>
      <c r="B3" s="5">
        <v>1111</v>
      </c>
      <c r="C3" s="1" t="s">
        <v>8</v>
      </c>
      <c r="D3" s="6">
        <v>550000</v>
      </c>
      <c r="E3" s="6">
        <v>550000</v>
      </c>
      <c r="F3" s="6">
        <v>0</v>
      </c>
      <c r="G3" s="6">
        <v>705830.57</v>
      </c>
      <c r="H3" s="6">
        <v>650000</v>
      </c>
    </row>
    <row r="4" spans="1:8">
      <c r="A4" s="5">
        <v>0</v>
      </c>
      <c r="B4" s="5">
        <v>1112</v>
      </c>
      <c r="C4" s="1" t="s">
        <v>9</v>
      </c>
      <c r="D4" s="6">
        <v>50000</v>
      </c>
      <c r="E4" s="6">
        <v>50000</v>
      </c>
      <c r="F4" s="6">
        <v>0</v>
      </c>
      <c r="G4" s="6">
        <v>57411.76</v>
      </c>
      <c r="H4" s="6">
        <v>55000</v>
      </c>
    </row>
    <row r="5" spans="1:8">
      <c r="A5" s="5">
        <v>0</v>
      </c>
      <c r="B5" s="5">
        <v>1113</v>
      </c>
      <c r="C5" s="1" t="s">
        <v>10</v>
      </c>
      <c r="D5" s="6">
        <v>100000</v>
      </c>
      <c r="E5" s="6">
        <v>100000</v>
      </c>
      <c r="F5" s="6">
        <v>0</v>
      </c>
      <c r="G5" s="6">
        <v>165634.18</v>
      </c>
      <c r="H5" s="6">
        <v>130000</v>
      </c>
    </row>
    <row r="6" spans="1:8">
      <c r="A6" s="5">
        <v>0</v>
      </c>
      <c r="B6" s="5">
        <v>1121</v>
      </c>
      <c r="C6" s="1" t="s">
        <v>11</v>
      </c>
      <c r="D6" s="6">
        <v>800000</v>
      </c>
      <c r="E6" s="6">
        <v>800000</v>
      </c>
      <c r="F6" s="6">
        <v>0</v>
      </c>
      <c r="G6" s="6">
        <v>1201965.92</v>
      </c>
      <c r="H6" s="6">
        <v>1000000</v>
      </c>
    </row>
    <row r="7" spans="1:8">
      <c r="A7" s="5">
        <v>0</v>
      </c>
      <c r="B7" s="5">
        <v>1122</v>
      </c>
      <c r="C7" s="1" t="s">
        <v>12</v>
      </c>
      <c r="D7" s="6">
        <v>250000</v>
      </c>
      <c r="E7" s="6">
        <v>478800</v>
      </c>
      <c r="F7" s="6">
        <v>0</v>
      </c>
      <c r="G7" s="6">
        <v>478800</v>
      </c>
      <c r="H7" s="6">
        <v>300000</v>
      </c>
    </row>
    <row r="8" spans="1:8">
      <c r="A8" s="5">
        <v>0</v>
      </c>
      <c r="B8" s="5">
        <v>1211</v>
      </c>
      <c r="C8" s="1" t="s">
        <v>13</v>
      </c>
      <c r="D8" s="6">
        <v>2000000</v>
      </c>
      <c r="E8" s="6">
        <v>2000000</v>
      </c>
      <c r="F8" s="6">
        <v>0</v>
      </c>
      <c r="G8" s="6">
        <v>2160685.48</v>
      </c>
      <c r="H8" s="6">
        <v>2000000</v>
      </c>
    </row>
    <row r="9" spans="1:8">
      <c r="A9" s="5">
        <v>0</v>
      </c>
      <c r="B9" s="5">
        <v>1334</v>
      </c>
      <c r="C9" s="1" t="s">
        <v>14</v>
      </c>
      <c r="D9" s="6">
        <v>0</v>
      </c>
      <c r="E9" s="6">
        <v>0</v>
      </c>
      <c r="F9" s="6">
        <v>0</v>
      </c>
      <c r="G9" s="6">
        <v>88.87</v>
      </c>
      <c r="H9" s="6">
        <v>200</v>
      </c>
    </row>
    <row r="10" spans="1:8">
      <c r="A10" s="5">
        <v>0</v>
      </c>
      <c r="B10" s="5">
        <v>1341</v>
      </c>
      <c r="C10" s="1" t="s">
        <v>15</v>
      </c>
      <c r="D10" s="6">
        <v>3000</v>
      </c>
      <c r="E10" s="6">
        <v>3000</v>
      </c>
      <c r="F10" s="6">
        <v>0</v>
      </c>
      <c r="G10" s="6">
        <v>3200</v>
      </c>
      <c r="H10" s="6">
        <v>3000</v>
      </c>
    </row>
    <row r="11" spans="1:8">
      <c r="A11" s="5">
        <v>0</v>
      </c>
      <c r="B11" s="5">
        <v>1345</v>
      </c>
      <c r="C11" s="1" t="s">
        <v>16</v>
      </c>
      <c r="D11" s="6">
        <v>100000</v>
      </c>
      <c r="E11" s="6">
        <v>100000</v>
      </c>
      <c r="F11" s="6">
        <v>0</v>
      </c>
      <c r="G11" s="6">
        <v>108333</v>
      </c>
      <c r="H11" s="6">
        <v>125000</v>
      </c>
    </row>
    <row r="12" spans="1:8">
      <c r="A12" s="5">
        <v>0</v>
      </c>
      <c r="B12" s="5">
        <v>1361</v>
      </c>
      <c r="C12" s="1" t="s">
        <v>17</v>
      </c>
      <c r="D12" s="6">
        <v>1000</v>
      </c>
      <c r="E12" s="6">
        <v>1000</v>
      </c>
      <c r="F12" s="6">
        <v>0</v>
      </c>
      <c r="G12" s="6">
        <v>550</v>
      </c>
      <c r="H12" s="6">
        <v>1000</v>
      </c>
    </row>
    <row r="13" spans="1:8">
      <c r="A13" s="5">
        <v>0</v>
      </c>
      <c r="B13" s="5">
        <v>1381</v>
      </c>
      <c r="C13" s="1" t="s">
        <v>18</v>
      </c>
      <c r="D13" s="6">
        <v>20000</v>
      </c>
      <c r="E13" s="6">
        <v>20000</v>
      </c>
      <c r="F13" s="6">
        <v>0</v>
      </c>
      <c r="G13" s="6">
        <v>30697.05</v>
      </c>
      <c r="H13" s="6">
        <v>25000</v>
      </c>
    </row>
    <row r="14" spans="1:8">
      <c r="A14" s="5">
        <v>0</v>
      </c>
      <c r="B14" s="5">
        <v>1382</v>
      </c>
      <c r="C14" s="1" t="s">
        <v>19</v>
      </c>
      <c r="D14" s="6">
        <v>0</v>
      </c>
      <c r="E14" s="6">
        <v>0</v>
      </c>
      <c r="F14" s="6">
        <v>0</v>
      </c>
      <c r="G14" s="6">
        <v>0.33</v>
      </c>
      <c r="H14" s="6">
        <v>0</v>
      </c>
    </row>
    <row r="15" spans="1:8">
      <c r="A15" s="5">
        <v>0</v>
      </c>
      <c r="B15" s="5">
        <v>1511</v>
      </c>
      <c r="C15" s="1" t="s">
        <v>20</v>
      </c>
      <c r="D15" s="6">
        <v>150000</v>
      </c>
      <c r="E15" s="6">
        <v>150000</v>
      </c>
      <c r="F15" s="6">
        <v>0</v>
      </c>
      <c r="G15" s="6">
        <v>149123.57999999999</v>
      </c>
      <c r="H15" s="6">
        <v>200000</v>
      </c>
    </row>
    <row r="16" spans="1:8">
      <c r="A16" s="5">
        <v>0</v>
      </c>
      <c r="B16" s="5">
        <v>4111</v>
      </c>
      <c r="C16" s="1" t="s">
        <v>21</v>
      </c>
      <c r="D16" s="6">
        <v>0</v>
      </c>
      <c r="E16" s="6">
        <v>24332</v>
      </c>
      <c r="F16" s="6">
        <v>0</v>
      </c>
      <c r="G16" s="6">
        <v>24332</v>
      </c>
      <c r="H16" s="6">
        <v>60000</v>
      </c>
    </row>
    <row r="17" spans="1:8">
      <c r="A17" s="5">
        <v>0</v>
      </c>
      <c r="B17" s="5">
        <v>4112</v>
      </c>
      <c r="C17" s="1" t="s">
        <v>22</v>
      </c>
      <c r="D17" s="6">
        <v>74900</v>
      </c>
      <c r="E17" s="6">
        <v>74900</v>
      </c>
      <c r="F17" s="6">
        <v>0</v>
      </c>
      <c r="G17" s="6">
        <v>74900</v>
      </c>
      <c r="H17" s="6">
        <v>71800</v>
      </c>
    </row>
    <row r="18" spans="1:8">
      <c r="A18" s="5">
        <v>0</v>
      </c>
      <c r="B18" s="5">
        <v>4116</v>
      </c>
      <c r="C18" s="1" t="s">
        <v>23</v>
      </c>
      <c r="D18" s="6">
        <v>0</v>
      </c>
      <c r="E18" s="6">
        <v>0</v>
      </c>
      <c r="F18" s="6">
        <v>0</v>
      </c>
      <c r="G18" s="6">
        <v>2378200</v>
      </c>
      <c r="H18" s="6">
        <v>0</v>
      </c>
    </row>
    <row r="19" spans="1:8">
      <c r="A19" s="5">
        <v>0</v>
      </c>
      <c r="B19" s="5">
        <v>4122</v>
      </c>
      <c r="C19" s="1" t="s">
        <v>24</v>
      </c>
      <c r="D19" s="6">
        <v>0</v>
      </c>
      <c r="E19" s="6">
        <v>60000</v>
      </c>
      <c r="F19" s="6">
        <v>0</v>
      </c>
      <c r="G19" s="6">
        <v>60000</v>
      </c>
      <c r="H19" s="6">
        <v>0</v>
      </c>
    </row>
    <row r="20" spans="1:8">
      <c r="A20" s="5">
        <v>0</v>
      </c>
      <c r="B20" s="5">
        <v>4222</v>
      </c>
      <c r="C20" s="1" t="s">
        <v>25</v>
      </c>
      <c r="D20" s="6">
        <v>0</v>
      </c>
      <c r="E20" s="6">
        <v>126000</v>
      </c>
      <c r="F20" s="6">
        <v>0</v>
      </c>
      <c r="G20" s="6">
        <v>126000</v>
      </c>
      <c r="H20" s="6">
        <v>0</v>
      </c>
    </row>
    <row r="21" spans="1:8">
      <c r="A21" s="2"/>
      <c r="B21" s="2"/>
      <c r="C21" s="2" t="s">
        <v>26</v>
      </c>
      <c r="D21" s="7">
        <f>SUM(D3:D20)</f>
        <v>4098900</v>
      </c>
      <c r="E21" s="7">
        <f>SUM(E3:E20)</f>
        <v>4538032</v>
      </c>
      <c r="F21" s="7">
        <f>SUM(F3:F20)</f>
        <v>0</v>
      </c>
      <c r="G21" s="7">
        <f>SUM(G3:G20)</f>
        <v>7725752.7400000002</v>
      </c>
      <c r="H21" s="7">
        <f>SUM(H3:H20)</f>
        <v>4621000</v>
      </c>
    </row>
    <row r="22" spans="1:8">
      <c r="A22" s="5">
        <v>1031</v>
      </c>
      <c r="B22" s="5">
        <v>2111</v>
      </c>
      <c r="C22" s="1" t="s">
        <v>27</v>
      </c>
      <c r="D22" s="6">
        <v>50000</v>
      </c>
      <c r="E22" s="6">
        <v>50000</v>
      </c>
      <c r="F22" s="6">
        <v>0</v>
      </c>
      <c r="G22" s="6">
        <v>29069.98</v>
      </c>
      <c r="H22" s="6">
        <v>15000</v>
      </c>
    </row>
    <row r="23" spans="1:8">
      <c r="A23" s="2"/>
      <c r="B23" s="2"/>
      <c r="C23" s="2" t="s">
        <v>28</v>
      </c>
      <c r="D23" s="7">
        <f>SUM(D22:D22)</f>
        <v>50000</v>
      </c>
      <c r="E23" s="7">
        <f>SUM(E22:E22)</f>
        <v>50000</v>
      </c>
      <c r="F23" s="7">
        <f>SUM(F22:F22)</f>
        <v>0</v>
      </c>
      <c r="G23" s="7">
        <f>SUM(G22:G22)</f>
        <v>29069.98</v>
      </c>
      <c r="H23" s="7">
        <f>SUM(H22:H22)</f>
        <v>15000</v>
      </c>
    </row>
    <row r="24" spans="1:8">
      <c r="A24" s="5">
        <v>2310</v>
      </c>
      <c r="B24" s="5">
        <v>2111</v>
      </c>
      <c r="C24" s="1" t="s">
        <v>29</v>
      </c>
      <c r="D24" s="6">
        <v>150000</v>
      </c>
      <c r="E24" s="6">
        <v>150000</v>
      </c>
      <c r="F24" s="6">
        <v>0</v>
      </c>
      <c r="G24" s="6">
        <v>187445</v>
      </c>
      <c r="H24" s="6">
        <v>195000</v>
      </c>
    </row>
    <row r="25" spans="1:8">
      <c r="A25" s="2"/>
      <c r="B25" s="2"/>
      <c r="C25" s="2" t="s">
        <v>30</v>
      </c>
      <c r="D25" s="7">
        <f>SUM(D24:D24)</f>
        <v>150000</v>
      </c>
      <c r="E25" s="7">
        <f>SUM(E24:E24)</f>
        <v>150000</v>
      </c>
      <c r="F25" s="7">
        <f>SUM(F24:F24)</f>
        <v>0</v>
      </c>
      <c r="G25" s="7">
        <f>SUM(G24:G24)</f>
        <v>187445</v>
      </c>
      <c r="H25" s="7">
        <f>SUM(H24:H24)</f>
        <v>195000</v>
      </c>
    </row>
    <row r="26" spans="1:8">
      <c r="A26" s="5">
        <v>3392</v>
      </c>
      <c r="B26" s="5">
        <v>2132</v>
      </c>
      <c r="C26" s="1" t="s">
        <v>31</v>
      </c>
      <c r="D26" s="6">
        <v>2000</v>
      </c>
      <c r="E26" s="6">
        <v>2000</v>
      </c>
      <c r="F26" s="6">
        <v>0</v>
      </c>
      <c r="G26" s="6">
        <v>1800</v>
      </c>
      <c r="H26" s="6">
        <v>1200</v>
      </c>
    </row>
    <row r="27" spans="1:8">
      <c r="A27" s="5">
        <v>3392</v>
      </c>
      <c r="B27" s="5">
        <v>2324</v>
      </c>
      <c r="C27" s="1" t="s">
        <v>32</v>
      </c>
      <c r="D27" s="6">
        <v>0</v>
      </c>
      <c r="E27" s="6">
        <v>15000</v>
      </c>
      <c r="F27" s="6">
        <v>0</v>
      </c>
      <c r="G27" s="6">
        <v>14864</v>
      </c>
      <c r="H27" s="6">
        <v>15000</v>
      </c>
    </row>
    <row r="28" spans="1:8">
      <c r="A28" s="2"/>
      <c r="B28" s="2"/>
      <c r="C28" s="2" t="s">
        <v>33</v>
      </c>
      <c r="D28" s="7">
        <f>SUM(D26:D27)</f>
        <v>2000</v>
      </c>
      <c r="E28" s="7">
        <f>SUM(E26:E27)</f>
        <v>17000</v>
      </c>
      <c r="F28" s="7">
        <f>SUM(F26:F27)</f>
        <v>0</v>
      </c>
      <c r="G28" s="7">
        <f>SUM(G26:G27)</f>
        <v>16664</v>
      </c>
      <c r="H28" s="7">
        <f>SUM(H26:H27)</f>
        <v>16200</v>
      </c>
    </row>
    <row r="29" spans="1:8">
      <c r="A29" s="5">
        <v>3612</v>
      </c>
      <c r="B29" s="5">
        <v>2132</v>
      </c>
      <c r="C29" s="1" t="s">
        <v>34</v>
      </c>
      <c r="D29" s="6">
        <v>120000</v>
      </c>
      <c r="E29" s="6">
        <v>120000</v>
      </c>
      <c r="F29" s="6">
        <v>0</v>
      </c>
      <c r="G29" s="6">
        <v>136772</v>
      </c>
      <c r="H29" s="6">
        <v>136000</v>
      </c>
    </row>
    <row r="30" spans="1:8">
      <c r="A30" s="5">
        <v>3612</v>
      </c>
      <c r="B30" s="5">
        <v>2324</v>
      </c>
      <c r="C30" s="1" t="s">
        <v>35</v>
      </c>
      <c r="D30" s="6">
        <v>1000</v>
      </c>
      <c r="E30" s="6">
        <v>1000</v>
      </c>
      <c r="F30" s="6">
        <v>0</v>
      </c>
      <c r="G30" s="6">
        <v>2512</v>
      </c>
      <c r="H30" s="6">
        <v>2000</v>
      </c>
    </row>
    <row r="31" spans="1:8">
      <c r="A31" s="2"/>
      <c r="B31" s="2"/>
      <c r="C31" s="2" t="s">
        <v>36</v>
      </c>
      <c r="D31" s="7">
        <f>SUM(D29:D30)</f>
        <v>121000</v>
      </c>
      <c r="E31" s="7">
        <f>SUM(E29:E30)</f>
        <v>121000</v>
      </c>
      <c r="F31" s="7">
        <f>SUM(F29:F30)</f>
        <v>0</v>
      </c>
      <c r="G31" s="7">
        <f>SUM(G29:G30)</f>
        <v>139284</v>
      </c>
      <c r="H31" s="7">
        <f>SUM(H29:H30)</f>
        <v>138000</v>
      </c>
    </row>
    <row r="32" spans="1:8">
      <c r="A32" s="5">
        <v>3639</v>
      </c>
      <c r="B32" s="5">
        <v>2131</v>
      </c>
      <c r="C32" s="1" t="s">
        <v>37</v>
      </c>
      <c r="D32" s="6">
        <v>0</v>
      </c>
      <c r="E32" s="6">
        <v>0</v>
      </c>
      <c r="F32" s="6">
        <v>0</v>
      </c>
      <c r="G32" s="6">
        <v>673</v>
      </c>
      <c r="H32" s="6">
        <v>500</v>
      </c>
    </row>
    <row r="33" spans="1:8">
      <c r="A33" s="2"/>
      <c r="B33" s="2"/>
      <c r="C33" s="2" t="s">
        <v>38</v>
      </c>
      <c r="D33" s="7">
        <f>SUM(D32:D32)</f>
        <v>0</v>
      </c>
      <c r="E33" s="7">
        <f>SUM(E32:E32)</f>
        <v>0</v>
      </c>
      <c r="F33" s="7">
        <f>SUM(F32:F32)</f>
        <v>0</v>
      </c>
      <c r="G33" s="7">
        <f>SUM(G32:G32)</f>
        <v>673</v>
      </c>
      <c r="H33" s="7">
        <f>H32</f>
        <v>500</v>
      </c>
    </row>
    <row r="34" spans="1:8">
      <c r="A34" s="5">
        <v>3722</v>
      </c>
      <c r="B34" s="5">
        <v>2111</v>
      </c>
      <c r="C34" s="1" t="s">
        <v>39</v>
      </c>
      <c r="D34" s="6">
        <v>7000</v>
      </c>
      <c r="E34" s="6">
        <v>7000</v>
      </c>
      <c r="F34" s="6">
        <v>0</v>
      </c>
      <c r="G34" s="6">
        <v>50103.08</v>
      </c>
      <c r="H34" s="6">
        <v>50000</v>
      </c>
    </row>
    <row r="35" spans="1:8">
      <c r="A35" s="2"/>
      <c r="B35" s="2"/>
      <c r="C35" s="2" t="s">
        <v>40</v>
      </c>
      <c r="D35" s="7">
        <f>SUM(D34:D34)</f>
        <v>7000</v>
      </c>
      <c r="E35" s="7">
        <f>SUM(E34:E34)</f>
        <v>7000</v>
      </c>
      <c r="F35" s="7">
        <f>SUM(F34:F34)</f>
        <v>0</v>
      </c>
      <c r="G35" s="7">
        <f>SUM(G34:G34)</f>
        <v>50103.08</v>
      </c>
      <c r="H35" s="7">
        <f>SUM(H34:H34)</f>
        <v>50000</v>
      </c>
    </row>
    <row r="36" spans="1:8">
      <c r="A36" s="5">
        <v>6330</v>
      </c>
      <c r="B36" s="5">
        <v>4134</v>
      </c>
      <c r="C36" s="1" t="s">
        <v>41</v>
      </c>
      <c r="D36" s="6">
        <v>0</v>
      </c>
      <c r="E36" s="6">
        <v>0</v>
      </c>
      <c r="F36" s="6">
        <v>0</v>
      </c>
      <c r="G36" s="6">
        <v>20000</v>
      </c>
      <c r="H36" s="6">
        <v>0</v>
      </c>
    </row>
    <row r="37" spans="1:8">
      <c r="A37" s="5">
        <v>6330</v>
      </c>
      <c r="B37" s="5">
        <v>4138</v>
      </c>
      <c r="C37" s="1" t="s">
        <v>42</v>
      </c>
      <c r="D37" s="6">
        <v>0</v>
      </c>
      <c r="E37" s="6">
        <v>0</v>
      </c>
      <c r="F37" s="6">
        <v>0</v>
      </c>
      <c r="G37" s="6">
        <v>255000</v>
      </c>
      <c r="H37" s="6">
        <v>0</v>
      </c>
    </row>
    <row r="38" spans="1:8">
      <c r="A38" s="2"/>
      <c r="B38" s="2"/>
      <c r="C38" s="2" t="s">
        <v>43</v>
      </c>
      <c r="D38" s="7">
        <f>SUM(D36:D37)</f>
        <v>0</v>
      </c>
      <c r="E38" s="7">
        <f>SUM(E36:E37)</f>
        <v>0</v>
      </c>
      <c r="F38" s="7">
        <f>SUM(F36:F37)</f>
        <v>0</v>
      </c>
      <c r="G38" s="7">
        <f>SUM(G36:G37)</f>
        <v>275000</v>
      </c>
      <c r="H38" s="7">
        <f>SUM(H36:H37)</f>
        <v>0</v>
      </c>
    </row>
    <row r="40" spans="1:8">
      <c r="A40" s="2"/>
      <c r="B40" s="2"/>
      <c r="C40" s="2" t="s">
        <v>44</v>
      </c>
      <c r="D40" s="7">
        <f>D21+D23+D25+D28+D31+D33+D35+D38</f>
        <v>4428900</v>
      </c>
      <c r="E40" s="7">
        <f>E21+E23+E25+E28+E31+E33+E35+E38</f>
        <v>4883032</v>
      </c>
      <c r="F40" s="7">
        <f>F21+F23+F25+F28+F31+F33+F35+F38</f>
        <v>0</v>
      </c>
      <c r="G40" s="7">
        <f>G21+G23+G25+G28+G31+G33+G35+G38</f>
        <v>8423991.8000000007</v>
      </c>
      <c r="H40" s="7">
        <f>H21+H23+H25+H28+H31+H33+H35+H38</f>
        <v>5035700</v>
      </c>
    </row>
    <row r="42" spans="1:8">
      <c r="C42" s="1" t="s">
        <v>150</v>
      </c>
    </row>
    <row r="43" spans="1:8">
      <c r="C43" s="1" t="s">
        <v>149</v>
      </c>
    </row>
  </sheetData>
  <pageMargins left="0.19685039370078738" right="0.19685039370078738" top="0.39370078740157477" bottom="0.59055118110236215" header="0.39370078740157477" footer="0.19685039370078738"/>
  <pageSetup paperSize="9" scale="92" fitToHeight="0" orientation="landscape" verticalDpi="0" r:id="rId1"/>
  <headerFooter>
    <oddHeader>&amp;R&amp;11&amp;"Calibri"&amp;IDatum poslední úpravy návrhu 08.01.2024</oddHeader>
    <oddFooter>&amp;L&amp;11&amp;"Calibri"&amp;ISumář za paragrafy + položky - rozpočet k datu 31.12.2023 - skutečnost do období 12/2023&amp;R&amp;11&amp;"Calibri"&amp;IStránka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1"/>
  <sheetViews>
    <sheetView tabSelected="1" zoomScale="115" zoomScaleNormal="115" workbookViewId="0">
      <pane ySplit="2" topLeftCell="A90" activePane="bottomLeft" state="frozen"/>
      <selection pane="bottomLeft" activeCell="H114" sqref="H114"/>
    </sheetView>
  </sheetViews>
  <sheetFormatPr defaultRowHeight="12.75"/>
  <cols>
    <col min="1" max="2" width="5.7109375" style="1" customWidth="1"/>
    <col min="3" max="3" width="66.28515625" style="1" customWidth="1"/>
    <col min="4" max="8" width="16.7109375" style="1" customWidth="1"/>
    <col min="9" max="16384" width="9.140625" style="1"/>
  </cols>
  <sheetData>
    <row r="1" spans="1:8" ht="20.100000000000001" customHeight="1">
      <c r="A1" s="3" t="s">
        <v>152</v>
      </c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137</v>
      </c>
    </row>
    <row r="3" spans="1:8">
      <c r="A3" s="5">
        <v>1031</v>
      </c>
      <c r="B3" s="5">
        <v>5139</v>
      </c>
      <c r="C3" s="1" t="s">
        <v>45</v>
      </c>
      <c r="D3" s="6">
        <v>50000</v>
      </c>
      <c r="E3" s="6">
        <v>50000</v>
      </c>
      <c r="F3" s="6">
        <v>0</v>
      </c>
      <c r="G3" s="6">
        <v>112578.98</v>
      </c>
      <c r="H3" s="6">
        <v>110000</v>
      </c>
    </row>
    <row r="4" spans="1:8">
      <c r="A4" s="5">
        <v>1031</v>
      </c>
      <c r="B4" s="5">
        <v>5169</v>
      </c>
      <c r="C4" s="1" t="s">
        <v>46</v>
      </c>
      <c r="D4" s="6">
        <v>150000</v>
      </c>
      <c r="E4" s="6">
        <v>370000</v>
      </c>
      <c r="F4" s="6">
        <v>0</v>
      </c>
      <c r="G4" s="6">
        <v>334066.08</v>
      </c>
      <c r="H4" s="6">
        <v>315000</v>
      </c>
    </row>
    <row r="5" spans="1:8">
      <c r="A5" s="2"/>
      <c r="B5" s="2"/>
      <c r="C5" s="2" t="s">
        <v>28</v>
      </c>
      <c r="D5" s="7">
        <f>SUM(D3:D4)</f>
        <v>200000</v>
      </c>
      <c r="E5" s="7">
        <f>SUM(E3:E4)</f>
        <v>420000</v>
      </c>
      <c r="F5" s="7">
        <f>SUM(F3:F4)</f>
        <v>0</v>
      </c>
      <c r="G5" s="7">
        <f>SUM(G3:G4)</f>
        <v>446645.06</v>
      </c>
      <c r="H5" s="7">
        <f>SUM(H3:H4)</f>
        <v>425000</v>
      </c>
    </row>
    <row r="6" spans="1:8">
      <c r="A6" s="5">
        <v>2212</v>
      </c>
      <c r="B6" s="5">
        <v>5139</v>
      </c>
      <c r="C6" s="1" t="s">
        <v>47</v>
      </c>
      <c r="D6" s="6">
        <v>1000</v>
      </c>
      <c r="E6" s="6">
        <v>1000</v>
      </c>
      <c r="F6" s="6">
        <v>0</v>
      </c>
      <c r="G6" s="6">
        <v>0</v>
      </c>
      <c r="H6" s="6">
        <v>1000</v>
      </c>
    </row>
    <row r="7" spans="1:8">
      <c r="A7" s="5">
        <v>2212</v>
      </c>
      <c r="B7" s="5">
        <v>5169</v>
      </c>
      <c r="C7" s="1" t="s">
        <v>48</v>
      </c>
      <c r="D7" s="6">
        <v>9000</v>
      </c>
      <c r="E7" s="6">
        <v>9000</v>
      </c>
      <c r="F7" s="6">
        <v>0</v>
      </c>
      <c r="G7" s="6">
        <v>53780.69</v>
      </c>
      <c r="H7" s="6">
        <v>35000</v>
      </c>
    </row>
    <row r="8" spans="1:8">
      <c r="A8" s="5">
        <v>2212</v>
      </c>
      <c r="B8" s="5">
        <v>5171</v>
      </c>
      <c r="C8" s="1" t="s">
        <v>49</v>
      </c>
      <c r="D8" s="6">
        <v>3300000</v>
      </c>
      <c r="E8" s="6">
        <v>5810000</v>
      </c>
      <c r="F8" s="6">
        <v>0</v>
      </c>
      <c r="G8" s="6">
        <v>5644002.4400000004</v>
      </c>
      <c r="H8" s="6">
        <v>50000</v>
      </c>
    </row>
    <row r="9" spans="1:8">
      <c r="A9" s="2"/>
      <c r="B9" s="2"/>
      <c r="C9" s="2" t="s">
        <v>50</v>
      </c>
      <c r="D9" s="7">
        <f>SUM(D6:D8)</f>
        <v>3310000</v>
      </c>
      <c r="E9" s="7">
        <f>SUM(E6:E8)</f>
        <v>5820000</v>
      </c>
      <c r="F9" s="7">
        <f>SUM(F6:F8)</f>
        <v>0</v>
      </c>
      <c r="G9" s="7">
        <f>SUM(G6:G8)</f>
        <v>5697783.1300000008</v>
      </c>
      <c r="H9" s="7">
        <f>SUM(H6:H8)</f>
        <v>86000</v>
      </c>
    </row>
    <row r="10" spans="1:8">
      <c r="A10" s="5">
        <v>2310</v>
      </c>
      <c r="B10" s="5">
        <v>5137</v>
      </c>
      <c r="C10" s="1" t="s">
        <v>51</v>
      </c>
      <c r="D10" s="6">
        <v>5000</v>
      </c>
      <c r="E10" s="6">
        <v>5000</v>
      </c>
      <c r="F10" s="6">
        <v>0</v>
      </c>
      <c r="G10" s="6">
        <v>0</v>
      </c>
      <c r="H10" s="6">
        <v>6000</v>
      </c>
    </row>
    <row r="11" spans="1:8">
      <c r="A11" s="5">
        <v>2310</v>
      </c>
      <c r="B11" s="5">
        <v>5139</v>
      </c>
      <c r="C11" s="1" t="s">
        <v>52</v>
      </c>
      <c r="D11" s="6">
        <v>8000</v>
      </c>
      <c r="E11" s="6">
        <v>8000</v>
      </c>
      <c r="F11" s="6">
        <v>0</v>
      </c>
      <c r="G11" s="6">
        <v>11060</v>
      </c>
      <c r="H11" s="6">
        <v>20000</v>
      </c>
    </row>
    <row r="12" spans="1:8">
      <c r="A12" s="5">
        <v>2310</v>
      </c>
      <c r="B12" s="5">
        <v>5154</v>
      </c>
      <c r="C12" s="1" t="s">
        <v>53</v>
      </c>
      <c r="D12" s="6">
        <v>20000</v>
      </c>
      <c r="E12" s="6">
        <v>20000</v>
      </c>
      <c r="F12" s="6">
        <v>0</v>
      </c>
      <c r="G12" s="6">
        <v>17517.37</v>
      </c>
      <c r="H12" s="6">
        <v>20000</v>
      </c>
    </row>
    <row r="13" spans="1:8">
      <c r="A13" s="5">
        <v>2310</v>
      </c>
      <c r="B13" s="5">
        <v>5169</v>
      </c>
      <c r="C13" s="1" t="s">
        <v>54</v>
      </c>
      <c r="D13" s="6">
        <v>130000</v>
      </c>
      <c r="E13" s="6">
        <v>130000</v>
      </c>
      <c r="F13" s="6">
        <v>0</v>
      </c>
      <c r="G13" s="6">
        <v>49518</v>
      </c>
      <c r="H13" s="6">
        <v>105000</v>
      </c>
    </row>
    <row r="14" spans="1:8">
      <c r="A14" s="5">
        <v>2310</v>
      </c>
      <c r="B14" s="5">
        <v>5171</v>
      </c>
      <c r="C14" s="1" t="s">
        <v>55</v>
      </c>
      <c r="D14" s="6">
        <v>50000</v>
      </c>
      <c r="E14" s="6">
        <v>50000</v>
      </c>
      <c r="F14" s="6">
        <v>0</v>
      </c>
      <c r="G14" s="6">
        <v>13203</v>
      </c>
      <c r="H14" s="6">
        <v>40000</v>
      </c>
    </row>
    <row r="15" spans="1:8">
      <c r="A15" s="5">
        <v>2310</v>
      </c>
      <c r="B15" s="5">
        <v>5362</v>
      </c>
      <c r="C15" s="1" t="s">
        <v>56</v>
      </c>
      <c r="D15" s="6">
        <v>24000</v>
      </c>
      <c r="E15" s="6">
        <v>24000</v>
      </c>
      <c r="F15" s="6">
        <v>0</v>
      </c>
      <c r="G15" s="6">
        <v>18980</v>
      </c>
      <c r="H15" s="6">
        <v>25000</v>
      </c>
    </row>
    <row r="16" spans="1:8">
      <c r="A16" s="2"/>
      <c r="B16" s="2"/>
      <c r="C16" s="2" t="s">
        <v>30</v>
      </c>
      <c r="D16" s="7">
        <f>SUM(D10:D15)</f>
        <v>237000</v>
      </c>
      <c r="E16" s="7">
        <f>SUM(E10:E15)</f>
        <v>237000</v>
      </c>
      <c r="F16" s="7">
        <f>SUM(F10:F15)</f>
        <v>0</v>
      </c>
      <c r="G16" s="7">
        <f>SUM(G10:G15)</f>
        <v>110278.37</v>
      </c>
      <c r="H16" s="7">
        <f>SUM(H10:H15)</f>
        <v>216000</v>
      </c>
    </row>
    <row r="17" spans="1:8">
      <c r="A17" s="5">
        <v>2321</v>
      </c>
      <c r="B17" s="5">
        <v>6121</v>
      </c>
      <c r="C17" s="1" t="s">
        <v>57</v>
      </c>
      <c r="D17" s="6">
        <v>0</v>
      </c>
      <c r="E17" s="6">
        <v>98000</v>
      </c>
      <c r="F17" s="6">
        <v>0</v>
      </c>
      <c r="G17" s="6">
        <v>97768</v>
      </c>
      <c r="H17" s="6">
        <v>100000</v>
      </c>
    </row>
    <row r="18" spans="1:8">
      <c r="A18" s="2"/>
      <c r="B18" s="2"/>
      <c r="C18" s="2" t="s">
        <v>58</v>
      </c>
      <c r="D18" s="7">
        <f>SUM(D17:D17)</f>
        <v>0</v>
      </c>
      <c r="E18" s="7">
        <f>SUM(E17:E17)</f>
        <v>98000</v>
      </c>
      <c r="F18" s="7">
        <f>SUM(F17:F17)</f>
        <v>0</v>
      </c>
      <c r="G18" s="7">
        <f>SUM(G17:G17)</f>
        <v>97768</v>
      </c>
      <c r="H18" s="7">
        <f>SUM(H17:H17)</f>
        <v>100000</v>
      </c>
    </row>
    <row r="19" spans="1:8">
      <c r="A19" s="5">
        <v>3113</v>
      </c>
      <c r="B19" s="5">
        <v>5139</v>
      </c>
      <c r="C19" s="1" t="s">
        <v>59</v>
      </c>
      <c r="D19" s="6">
        <v>20000</v>
      </c>
      <c r="E19" s="6">
        <v>20000</v>
      </c>
      <c r="F19" s="6">
        <v>0</v>
      </c>
      <c r="G19" s="6">
        <v>9409</v>
      </c>
      <c r="H19" s="6">
        <v>23000</v>
      </c>
    </row>
    <row r="20" spans="1:8">
      <c r="A20" s="5">
        <v>3113</v>
      </c>
      <c r="B20" s="5">
        <v>5169</v>
      </c>
      <c r="C20" s="1" t="s">
        <v>60</v>
      </c>
      <c r="D20" s="6">
        <v>20000</v>
      </c>
      <c r="E20" s="6">
        <v>20000</v>
      </c>
      <c r="F20" s="6">
        <v>0</v>
      </c>
      <c r="G20" s="6">
        <v>7640.16</v>
      </c>
      <c r="H20" s="6">
        <v>20000</v>
      </c>
    </row>
    <row r="21" spans="1:8">
      <c r="A21" s="5">
        <v>3113</v>
      </c>
      <c r="B21" s="5">
        <v>5171</v>
      </c>
      <c r="C21" s="1" t="s">
        <v>61</v>
      </c>
      <c r="D21" s="6">
        <v>120000</v>
      </c>
      <c r="E21" s="6">
        <v>120000</v>
      </c>
      <c r="F21" s="6">
        <v>0</v>
      </c>
      <c r="G21" s="6">
        <v>122585</v>
      </c>
      <c r="H21" s="6">
        <v>130000</v>
      </c>
    </row>
    <row r="22" spans="1:8">
      <c r="A22" s="5">
        <v>3113</v>
      </c>
      <c r="B22" s="5">
        <v>5331</v>
      </c>
      <c r="C22" s="1" t="s">
        <v>62</v>
      </c>
      <c r="D22" s="6">
        <v>500000</v>
      </c>
      <c r="E22" s="6">
        <v>500000</v>
      </c>
      <c r="F22" s="6">
        <v>0</v>
      </c>
      <c r="G22" s="6">
        <v>500000</v>
      </c>
      <c r="H22" s="6">
        <v>500000</v>
      </c>
    </row>
    <row r="23" spans="1:8">
      <c r="A23" s="5">
        <v>3113</v>
      </c>
      <c r="B23" s="5">
        <v>6121</v>
      </c>
      <c r="C23" s="1" t="s">
        <v>63</v>
      </c>
      <c r="D23" s="6">
        <v>20000</v>
      </c>
      <c r="E23" s="6">
        <v>20000</v>
      </c>
      <c r="F23" s="6">
        <v>0</v>
      </c>
      <c r="G23" s="6">
        <v>0</v>
      </c>
      <c r="H23" s="6"/>
    </row>
    <row r="24" spans="1:8">
      <c r="A24" s="2"/>
      <c r="B24" s="2"/>
      <c r="C24" s="2" t="s">
        <v>64</v>
      </c>
      <c r="D24" s="7">
        <f>SUM(D19:D23)</f>
        <v>680000</v>
      </c>
      <c r="E24" s="7">
        <f>SUM(E19:E23)</f>
        <v>680000</v>
      </c>
      <c r="F24" s="7">
        <f>SUM(F19:F23)</f>
        <v>0</v>
      </c>
      <c r="G24" s="7">
        <f>SUM(G19:G23)</f>
        <v>639634.16</v>
      </c>
      <c r="H24" s="7">
        <f>SUM(H19:H23)</f>
        <v>673000</v>
      </c>
    </row>
    <row r="25" spans="1:8">
      <c r="A25" s="5">
        <v>3392</v>
      </c>
      <c r="B25" s="5">
        <v>5139</v>
      </c>
      <c r="C25" s="1" t="s">
        <v>65</v>
      </c>
      <c r="D25" s="6">
        <v>1000</v>
      </c>
      <c r="E25" s="6">
        <v>1000</v>
      </c>
      <c r="F25" s="6">
        <v>0</v>
      </c>
      <c r="G25" s="6">
        <v>93</v>
      </c>
      <c r="H25" s="6">
        <v>1500</v>
      </c>
    </row>
    <row r="26" spans="1:8">
      <c r="A26" s="5">
        <v>3392</v>
      </c>
      <c r="B26" s="5">
        <v>5154</v>
      </c>
      <c r="C26" s="1" t="s">
        <v>66</v>
      </c>
      <c r="D26" s="6">
        <v>10000</v>
      </c>
      <c r="E26" s="6">
        <v>55000</v>
      </c>
      <c r="F26" s="6">
        <v>0</v>
      </c>
      <c r="G26" s="6">
        <v>47067.63</v>
      </c>
      <c r="H26" s="6">
        <v>50000</v>
      </c>
    </row>
    <row r="27" spans="1:8">
      <c r="A27" s="5">
        <v>3392</v>
      </c>
      <c r="B27" s="5">
        <v>5156</v>
      </c>
      <c r="C27" s="1" t="s">
        <v>67</v>
      </c>
      <c r="D27" s="6">
        <v>10000</v>
      </c>
      <c r="E27" s="6">
        <v>10000</v>
      </c>
      <c r="F27" s="6">
        <v>0</v>
      </c>
      <c r="G27" s="6">
        <v>13300.32</v>
      </c>
      <c r="H27" s="6">
        <v>18000</v>
      </c>
    </row>
    <row r="28" spans="1:8">
      <c r="A28" s="5">
        <v>3392</v>
      </c>
      <c r="B28" s="5">
        <v>5169</v>
      </c>
      <c r="C28" s="1" t="s">
        <v>68</v>
      </c>
      <c r="D28" s="6">
        <v>10000</v>
      </c>
      <c r="E28" s="6">
        <v>10000</v>
      </c>
      <c r="F28" s="6">
        <v>0</v>
      </c>
      <c r="G28" s="6">
        <v>10865.5</v>
      </c>
      <c r="H28" s="6">
        <v>13000</v>
      </c>
    </row>
    <row r="29" spans="1:8">
      <c r="A29" s="5">
        <v>3392</v>
      </c>
      <c r="B29" s="5">
        <v>5171</v>
      </c>
      <c r="C29" s="1" t="s">
        <v>69</v>
      </c>
      <c r="D29" s="6">
        <v>10000</v>
      </c>
      <c r="E29" s="6">
        <v>10000</v>
      </c>
      <c r="F29" s="6">
        <v>0</v>
      </c>
      <c r="G29" s="6">
        <v>0</v>
      </c>
      <c r="H29" s="6">
        <v>0</v>
      </c>
    </row>
    <row r="30" spans="1:8">
      <c r="A30" s="2"/>
      <c r="B30" s="2"/>
      <c r="C30" s="2" t="s">
        <v>33</v>
      </c>
      <c r="D30" s="7">
        <f>SUM(D25:D29)</f>
        <v>41000</v>
      </c>
      <c r="E30" s="7">
        <f>SUM(E25:E29)</f>
        <v>86000</v>
      </c>
      <c r="F30" s="7">
        <f>SUM(F25:F29)</f>
        <v>0</v>
      </c>
      <c r="G30" s="7">
        <f>SUM(G25:G29)</f>
        <v>71326.45</v>
      </c>
      <c r="H30" s="7">
        <f>SUM(H25:H29)</f>
        <v>82500</v>
      </c>
    </row>
    <row r="31" spans="1:8">
      <c r="A31" s="5">
        <v>3399</v>
      </c>
      <c r="B31" s="5">
        <v>5194</v>
      </c>
      <c r="C31" s="1" t="s">
        <v>70</v>
      </c>
      <c r="D31" s="6">
        <v>5000</v>
      </c>
      <c r="E31" s="6">
        <v>5000</v>
      </c>
      <c r="F31" s="6">
        <v>0</v>
      </c>
      <c r="G31" s="6">
        <v>3467</v>
      </c>
      <c r="H31" s="6">
        <v>13000</v>
      </c>
    </row>
    <row r="32" spans="1:8">
      <c r="A32" s="5">
        <v>3399</v>
      </c>
      <c r="B32" s="5">
        <v>5492</v>
      </c>
      <c r="C32" s="1" t="s">
        <v>71</v>
      </c>
      <c r="D32" s="6">
        <v>10000</v>
      </c>
      <c r="E32" s="6">
        <v>10000</v>
      </c>
      <c r="F32" s="6">
        <v>0</v>
      </c>
      <c r="G32" s="6">
        <v>1013</v>
      </c>
      <c r="H32" s="6">
        <v>15000</v>
      </c>
    </row>
    <row r="33" spans="1:8">
      <c r="A33" s="2"/>
      <c r="B33" s="2"/>
      <c r="C33" s="2" t="s">
        <v>72</v>
      </c>
      <c r="D33" s="7">
        <f>SUM(D31:D32)</f>
        <v>15000</v>
      </c>
      <c r="E33" s="7">
        <f>SUM(E31:E32)</f>
        <v>15000</v>
      </c>
      <c r="F33" s="7">
        <f>SUM(F31:F32)</f>
        <v>0</v>
      </c>
      <c r="G33" s="7">
        <f>SUM(G31:G32)</f>
        <v>4480</v>
      </c>
      <c r="H33" s="7">
        <f>SUM(H31:H32)</f>
        <v>28000</v>
      </c>
    </row>
    <row r="34" spans="1:8">
      <c r="A34" s="5">
        <v>3412</v>
      </c>
      <c r="B34" s="5">
        <v>5169</v>
      </c>
      <c r="C34" s="1" t="s">
        <v>73</v>
      </c>
      <c r="D34" s="6">
        <v>3000</v>
      </c>
      <c r="E34" s="6">
        <v>3000</v>
      </c>
      <c r="F34" s="6">
        <v>0</v>
      </c>
      <c r="G34" s="6">
        <v>3000</v>
      </c>
      <c r="H34" s="6">
        <v>3000</v>
      </c>
    </row>
    <row r="35" spans="1:8">
      <c r="A35" s="2"/>
      <c r="B35" s="2"/>
      <c r="C35" s="2" t="s">
        <v>74</v>
      </c>
      <c r="D35" s="7">
        <f>SUM(D34:D34)</f>
        <v>3000</v>
      </c>
      <c r="E35" s="7">
        <f>SUM(E34:E34)</f>
        <v>3000</v>
      </c>
      <c r="F35" s="7">
        <f>SUM(F34:F34)</f>
        <v>0</v>
      </c>
      <c r="G35" s="7">
        <f>SUM(G34:G34)</f>
        <v>3000</v>
      </c>
      <c r="H35" s="7">
        <f>SUM(H34:H34)</f>
        <v>3000</v>
      </c>
    </row>
    <row r="36" spans="1:8">
      <c r="A36" s="5">
        <v>3429</v>
      </c>
      <c r="B36" s="5">
        <v>5169</v>
      </c>
      <c r="C36" s="1" t="s">
        <v>75</v>
      </c>
      <c r="D36" s="6">
        <v>3000</v>
      </c>
      <c r="E36" s="6">
        <v>3000</v>
      </c>
      <c r="F36" s="6">
        <v>0</v>
      </c>
      <c r="G36" s="6">
        <v>0</v>
      </c>
      <c r="H36" s="6">
        <v>0</v>
      </c>
    </row>
    <row r="37" spans="1:8">
      <c r="A37" s="2"/>
      <c r="B37" s="2"/>
      <c r="C37" s="2" t="s">
        <v>76</v>
      </c>
      <c r="D37" s="7">
        <f>SUM(D36:D36)</f>
        <v>3000</v>
      </c>
      <c r="E37" s="7">
        <f>SUM(E36:E36)</f>
        <v>3000</v>
      </c>
      <c r="F37" s="7">
        <f>SUM(F36:F36)</f>
        <v>0</v>
      </c>
      <c r="G37" s="7">
        <f>SUM(G36:G36)</f>
        <v>0</v>
      </c>
      <c r="H37" s="7">
        <f>SUM(H36:H36)</f>
        <v>0</v>
      </c>
    </row>
    <row r="38" spans="1:8">
      <c r="A38" s="5">
        <v>3612</v>
      </c>
      <c r="B38" s="5">
        <v>5169</v>
      </c>
      <c r="C38" s="1" t="s">
        <v>77</v>
      </c>
      <c r="D38" s="6">
        <v>5000</v>
      </c>
      <c r="E38" s="6">
        <v>25000</v>
      </c>
      <c r="F38" s="6">
        <v>0</v>
      </c>
      <c r="G38" s="6">
        <v>3630</v>
      </c>
      <c r="H38" s="6">
        <v>5000</v>
      </c>
    </row>
    <row r="39" spans="1:8">
      <c r="A39" s="5">
        <v>3612</v>
      </c>
      <c r="B39" s="5">
        <v>5171</v>
      </c>
      <c r="C39" s="1" t="s">
        <v>78</v>
      </c>
      <c r="D39" s="6">
        <v>10000</v>
      </c>
      <c r="E39" s="6">
        <v>10000</v>
      </c>
      <c r="F39" s="6">
        <v>0</v>
      </c>
      <c r="G39" s="6">
        <v>15803</v>
      </c>
      <c r="H39" s="6">
        <v>20000</v>
      </c>
    </row>
    <row r="40" spans="1:8">
      <c r="A40" s="2"/>
      <c r="B40" s="2"/>
      <c r="C40" s="2" t="s">
        <v>36</v>
      </c>
      <c r="D40" s="7">
        <f>SUM(D38:D39)</f>
        <v>15000</v>
      </c>
      <c r="E40" s="7">
        <f>SUM(E38:E39)</f>
        <v>35000</v>
      </c>
      <c r="F40" s="7">
        <f>SUM(F38:F39)</f>
        <v>0</v>
      </c>
      <c r="G40" s="7">
        <f>SUM(G38:G39)</f>
        <v>19433</v>
      </c>
      <c r="H40" s="7">
        <f>SUM(H38:H39)</f>
        <v>25000</v>
      </c>
    </row>
    <row r="41" spans="1:8">
      <c r="A41" s="5">
        <v>3631</v>
      </c>
      <c r="B41" s="5">
        <v>5154</v>
      </c>
      <c r="C41" s="1" t="s">
        <v>79</v>
      </c>
      <c r="D41" s="6">
        <v>200000</v>
      </c>
      <c r="E41" s="6">
        <v>200000</v>
      </c>
      <c r="F41" s="6">
        <v>0</v>
      </c>
      <c r="G41" s="6">
        <v>62005</v>
      </c>
      <c r="H41" s="6">
        <v>65000</v>
      </c>
    </row>
    <row r="42" spans="1:8">
      <c r="A42" s="5">
        <v>3631</v>
      </c>
      <c r="B42" s="5">
        <v>5171</v>
      </c>
      <c r="C42" s="1" t="s">
        <v>80</v>
      </c>
      <c r="D42" s="6">
        <v>250000</v>
      </c>
      <c r="E42" s="6">
        <v>250000</v>
      </c>
      <c r="F42" s="6">
        <v>0</v>
      </c>
      <c r="G42" s="6">
        <v>0</v>
      </c>
      <c r="H42" s="6">
        <v>15000</v>
      </c>
    </row>
    <row r="43" spans="1:8">
      <c r="A43" s="2"/>
      <c r="B43" s="2"/>
      <c r="C43" s="2" t="s">
        <v>81</v>
      </c>
      <c r="D43" s="7">
        <f>SUM(D41:D42)</f>
        <v>450000</v>
      </c>
      <c r="E43" s="7">
        <f>SUM(E41:E42)</f>
        <v>450000</v>
      </c>
      <c r="F43" s="7">
        <f>SUM(F41:F42)</f>
        <v>0</v>
      </c>
      <c r="G43" s="7">
        <f>SUM(G41:G42)</f>
        <v>62005</v>
      </c>
      <c r="H43" s="7">
        <f>SUM(H41:H42)</f>
        <v>80000</v>
      </c>
    </row>
    <row r="44" spans="1:8">
      <c r="A44" s="5">
        <v>3632</v>
      </c>
      <c r="B44" s="5">
        <v>5171</v>
      </c>
      <c r="C44" s="1" t="s">
        <v>82</v>
      </c>
      <c r="D44" s="6">
        <v>10000</v>
      </c>
      <c r="E44" s="6">
        <v>10000</v>
      </c>
      <c r="F44" s="6">
        <v>0</v>
      </c>
      <c r="G44" s="6">
        <v>0</v>
      </c>
      <c r="H44" s="6">
        <v>10000</v>
      </c>
    </row>
    <row r="45" spans="1:8">
      <c r="A45" s="2"/>
      <c r="B45" s="2"/>
      <c r="C45" s="2" t="s">
        <v>83</v>
      </c>
      <c r="D45" s="7">
        <f>SUM(D44:D44)</f>
        <v>10000</v>
      </c>
      <c r="E45" s="7">
        <f>SUM(E44:E44)</f>
        <v>10000</v>
      </c>
      <c r="F45" s="7">
        <f>SUM(F44:F44)</f>
        <v>0</v>
      </c>
      <c r="G45" s="7">
        <f>SUM(G44:G44)</f>
        <v>0</v>
      </c>
      <c r="H45" s="7">
        <f>SUM(H44:H44)</f>
        <v>10000</v>
      </c>
    </row>
    <row r="46" spans="1:8">
      <c r="A46" s="5">
        <v>3639</v>
      </c>
      <c r="B46" s="5">
        <v>5021</v>
      </c>
      <c r="C46" s="1" t="s">
        <v>84</v>
      </c>
      <c r="D46" s="6">
        <v>115000</v>
      </c>
      <c r="E46" s="6">
        <v>115000</v>
      </c>
      <c r="F46" s="6">
        <v>0</v>
      </c>
      <c r="G46" s="6">
        <v>93323</v>
      </c>
      <c r="H46" s="6">
        <v>105000</v>
      </c>
    </row>
    <row r="47" spans="1:8">
      <c r="A47" s="5">
        <v>3639</v>
      </c>
      <c r="B47" s="5">
        <v>5132</v>
      </c>
      <c r="C47" s="1" t="s">
        <v>85</v>
      </c>
      <c r="D47" s="6">
        <v>1000</v>
      </c>
      <c r="E47" s="6">
        <v>1000</v>
      </c>
      <c r="F47" s="6">
        <v>0</v>
      </c>
      <c r="G47" s="6">
        <v>0</v>
      </c>
      <c r="H47" s="6">
        <v>1000</v>
      </c>
    </row>
    <row r="48" spans="1:8">
      <c r="A48" s="5">
        <v>3639</v>
      </c>
      <c r="B48" s="5">
        <v>5137</v>
      </c>
      <c r="C48" s="1" t="s">
        <v>86</v>
      </c>
      <c r="D48" s="6">
        <v>8000</v>
      </c>
      <c r="E48" s="6">
        <v>8000</v>
      </c>
      <c r="F48" s="6">
        <v>0</v>
      </c>
      <c r="G48" s="6">
        <v>0</v>
      </c>
      <c r="H48" s="6">
        <v>30000</v>
      </c>
    </row>
    <row r="49" spans="1:8">
      <c r="A49" s="5">
        <v>3639</v>
      </c>
      <c r="B49" s="5">
        <v>5139</v>
      </c>
      <c r="C49" s="1" t="s">
        <v>87</v>
      </c>
      <c r="D49" s="6">
        <v>10000</v>
      </c>
      <c r="E49" s="6">
        <v>10000</v>
      </c>
      <c r="F49" s="6">
        <v>0</v>
      </c>
      <c r="G49" s="6">
        <v>5077.9399999999996</v>
      </c>
      <c r="H49" s="6">
        <v>10000</v>
      </c>
    </row>
    <row r="50" spans="1:8">
      <c r="A50" s="5">
        <v>3639</v>
      </c>
      <c r="B50" s="5">
        <v>5156</v>
      </c>
      <c r="C50" s="1" t="s">
        <v>88</v>
      </c>
      <c r="D50" s="6">
        <v>10000</v>
      </c>
      <c r="E50" s="6">
        <v>10000</v>
      </c>
      <c r="F50" s="6">
        <v>0</v>
      </c>
      <c r="G50" s="6">
        <v>8000</v>
      </c>
      <c r="H50" s="6">
        <v>12000</v>
      </c>
    </row>
    <row r="51" spans="1:8">
      <c r="A51" s="5">
        <v>3639</v>
      </c>
      <c r="B51" s="5">
        <v>5169</v>
      </c>
      <c r="C51" s="1" t="s">
        <v>138</v>
      </c>
      <c r="D51" s="6">
        <v>0</v>
      </c>
      <c r="E51" s="6">
        <v>20000</v>
      </c>
      <c r="F51" s="6">
        <v>0</v>
      </c>
      <c r="G51" s="6">
        <v>0</v>
      </c>
      <c r="H51" s="6">
        <v>25000</v>
      </c>
    </row>
    <row r="52" spans="1:8">
      <c r="A52" s="5">
        <v>3639</v>
      </c>
      <c r="B52" s="5">
        <v>5171</v>
      </c>
      <c r="C52" s="1" t="s">
        <v>89</v>
      </c>
      <c r="D52" s="6">
        <v>5000</v>
      </c>
      <c r="E52" s="6">
        <v>5000</v>
      </c>
      <c r="F52" s="6">
        <v>0</v>
      </c>
      <c r="G52" s="6">
        <v>10516</v>
      </c>
      <c r="H52" s="6">
        <v>12000</v>
      </c>
    </row>
    <row r="53" spans="1:8">
      <c r="A53" s="5">
        <v>3639</v>
      </c>
      <c r="B53" s="5">
        <v>5175</v>
      </c>
      <c r="C53" s="1" t="s">
        <v>90</v>
      </c>
      <c r="D53" s="6">
        <v>1000</v>
      </c>
      <c r="E53" s="6">
        <v>1000</v>
      </c>
      <c r="F53" s="6">
        <v>0</v>
      </c>
      <c r="G53" s="6">
        <v>0</v>
      </c>
      <c r="H53" s="6">
        <v>0</v>
      </c>
    </row>
    <row r="54" spans="1:8">
      <c r="A54" s="5">
        <v>3639</v>
      </c>
      <c r="B54" s="5">
        <v>5219</v>
      </c>
      <c r="C54" s="1" t="s">
        <v>91</v>
      </c>
      <c r="D54" s="6">
        <v>180000</v>
      </c>
      <c r="E54" s="6">
        <v>330000</v>
      </c>
      <c r="F54" s="6">
        <v>0</v>
      </c>
      <c r="G54" s="6">
        <v>252432.44</v>
      </c>
      <c r="H54" s="6">
        <v>250000</v>
      </c>
    </row>
    <row r="55" spans="1:8">
      <c r="A55" s="5">
        <v>3639</v>
      </c>
      <c r="B55" s="5">
        <v>5222</v>
      </c>
      <c r="C55" s="1" t="s">
        <v>92</v>
      </c>
      <c r="D55" s="6">
        <v>20000</v>
      </c>
      <c r="E55" s="6">
        <v>20000</v>
      </c>
      <c r="F55" s="6">
        <v>0</v>
      </c>
      <c r="G55" s="6">
        <v>18000</v>
      </c>
      <c r="H55" s="6">
        <v>20000</v>
      </c>
    </row>
    <row r="56" spans="1:8">
      <c r="A56" s="5">
        <v>3639</v>
      </c>
      <c r="B56" s="5">
        <v>5223</v>
      </c>
      <c r="C56" s="1" t="s">
        <v>93</v>
      </c>
      <c r="D56" s="6">
        <v>10000</v>
      </c>
      <c r="E56" s="6">
        <v>10000</v>
      </c>
      <c r="F56" s="6">
        <v>0</v>
      </c>
      <c r="G56" s="6">
        <v>0</v>
      </c>
      <c r="H56" s="6">
        <v>5000</v>
      </c>
    </row>
    <row r="57" spans="1:8">
      <c r="A57" s="5">
        <v>3639</v>
      </c>
      <c r="B57" s="5">
        <v>5329</v>
      </c>
      <c r="C57" s="1" t="s">
        <v>94</v>
      </c>
      <c r="D57" s="6">
        <v>24491</v>
      </c>
      <c r="E57" s="6">
        <v>24491</v>
      </c>
      <c r="F57" s="6">
        <v>0</v>
      </c>
      <c r="G57" s="6">
        <v>24491</v>
      </c>
      <c r="H57" s="6">
        <v>20400</v>
      </c>
    </row>
    <row r="58" spans="1:8">
      <c r="A58" s="5">
        <v>3639</v>
      </c>
      <c r="B58" s="5">
        <v>6130</v>
      </c>
      <c r="C58" s="1" t="s">
        <v>95</v>
      </c>
      <c r="D58" s="6">
        <v>6000</v>
      </c>
      <c r="E58" s="6">
        <v>6000</v>
      </c>
      <c r="F58" s="6">
        <v>0</v>
      </c>
      <c r="G58" s="6">
        <v>0</v>
      </c>
      <c r="H58" s="6">
        <v>5000</v>
      </c>
    </row>
    <row r="59" spans="1:8">
      <c r="A59" s="2"/>
      <c r="B59" s="2"/>
      <c r="C59" s="2" t="s">
        <v>38</v>
      </c>
      <c r="D59" s="7">
        <f>SUM(D46:D58)</f>
        <v>390491</v>
      </c>
      <c r="E59" s="7">
        <f>SUM(E46:E58)</f>
        <v>560491</v>
      </c>
      <c r="F59" s="7">
        <f>SUM(F46:F58)</f>
        <v>0</v>
      </c>
      <c r="G59" s="7">
        <f>SUM(G46:G58)</f>
        <v>411840.38</v>
      </c>
      <c r="H59" s="7">
        <f>SUM(H46:H58)</f>
        <v>495400</v>
      </c>
    </row>
    <row r="60" spans="1:8">
      <c r="A60" s="5">
        <v>3721</v>
      </c>
      <c r="B60" s="5">
        <v>5169</v>
      </c>
      <c r="C60" s="1" t="s">
        <v>96</v>
      </c>
      <c r="D60" s="6">
        <v>15000</v>
      </c>
      <c r="E60" s="6">
        <v>15000</v>
      </c>
      <c r="F60" s="6">
        <v>0</v>
      </c>
      <c r="G60" s="6">
        <v>6455.59</v>
      </c>
      <c r="H60" s="6">
        <v>15000</v>
      </c>
    </row>
    <row r="61" spans="1:8">
      <c r="A61" s="2"/>
      <c r="B61" s="2"/>
      <c r="C61" s="2" t="s">
        <v>97</v>
      </c>
      <c r="D61" s="7">
        <f>SUM(D60:D60)</f>
        <v>15000</v>
      </c>
      <c r="E61" s="7">
        <f>SUM(E60:E60)</f>
        <v>15000</v>
      </c>
      <c r="F61" s="7">
        <f>SUM(F60:F60)</f>
        <v>0</v>
      </c>
      <c r="G61" s="7">
        <f>SUM(G60:G60)</f>
        <v>6455.59</v>
      </c>
      <c r="H61" s="7">
        <f>SUM(H60:H60)</f>
        <v>15000</v>
      </c>
    </row>
    <row r="62" spans="1:8">
      <c r="A62" s="5">
        <v>3722</v>
      </c>
      <c r="B62" s="5">
        <v>5139</v>
      </c>
      <c r="C62" s="1" t="s">
        <v>98</v>
      </c>
      <c r="D62" s="6">
        <v>5000</v>
      </c>
      <c r="E62" s="6">
        <v>5000</v>
      </c>
      <c r="F62" s="6">
        <v>0</v>
      </c>
      <c r="G62" s="6">
        <v>4235</v>
      </c>
      <c r="H62" s="6">
        <v>6000</v>
      </c>
    </row>
    <row r="63" spans="1:8">
      <c r="A63" s="5">
        <v>3722</v>
      </c>
      <c r="B63" s="5">
        <v>5169</v>
      </c>
      <c r="C63" s="1" t="s">
        <v>99</v>
      </c>
      <c r="D63" s="6">
        <v>150000</v>
      </c>
      <c r="E63" s="6">
        <v>170000</v>
      </c>
      <c r="F63" s="6">
        <v>0</v>
      </c>
      <c r="G63" s="6">
        <v>171259.08</v>
      </c>
      <c r="H63" s="6">
        <v>210000</v>
      </c>
    </row>
    <row r="64" spans="1:8">
      <c r="A64" s="2"/>
      <c r="B64" s="2"/>
      <c r="C64" s="2" t="s">
        <v>40</v>
      </c>
      <c r="D64" s="7">
        <f>SUM(D62:D63)</f>
        <v>155000</v>
      </c>
      <c r="E64" s="7">
        <f>SUM(E62:E63)</f>
        <v>175000</v>
      </c>
      <c r="F64" s="7">
        <f>SUM(F62:F63)</f>
        <v>0</v>
      </c>
      <c r="G64" s="7">
        <f>SUM(G62:G63)</f>
        <v>175494.08</v>
      </c>
      <c r="H64" s="7">
        <f>SUM(H62:H63)</f>
        <v>216000</v>
      </c>
    </row>
    <row r="65" spans="1:8">
      <c r="A65" s="5">
        <v>3745</v>
      </c>
      <c r="B65" s="5">
        <v>5139</v>
      </c>
      <c r="C65" s="1" t="s">
        <v>100</v>
      </c>
      <c r="D65" s="6">
        <v>5000</v>
      </c>
      <c r="E65" s="6">
        <v>5000</v>
      </c>
      <c r="F65" s="6">
        <v>0</v>
      </c>
      <c r="G65" s="6">
        <v>1998</v>
      </c>
      <c r="H65" s="6">
        <v>15000</v>
      </c>
    </row>
    <row r="66" spans="1:8">
      <c r="A66" s="2"/>
      <c r="B66" s="2"/>
      <c r="C66" s="2" t="s">
        <v>101</v>
      </c>
      <c r="D66" s="7">
        <f>SUM(D65:D65)</f>
        <v>5000</v>
      </c>
      <c r="E66" s="7">
        <f>SUM(E65:E65)</f>
        <v>5000</v>
      </c>
      <c r="F66" s="7">
        <f>SUM(F65:F65)</f>
        <v>0</v>
      </c>
      <c r="G66" s="7">
        <f>SUM(G65:G65)</f>
        <v>1998</v>
      </c>
      <c r="H66" s="7">
        <f>SUM(H65:H65)</f>
        <v>15000</v>
      </c>
    </row>
    <row r="67" spans="1:8">
      <c r="A67" s="5">
        <v>5512</v>
      </c>
      <c r="B67" s="5">
        <v>5139</v>
      </c>
      <c r="C67" s="1" t="s">
        <v>139</v>
      </c>
      <c r="D67" s="6">
        <v>3000</v>
      </c>
      <c r="E67" s="6">
        <v>3000</v>
      </c>
      <c r="F67" s="6">
        <v>0</v>
      </c>
      <c r="G67" s="6">
        <v>5385.02</v>
      </c>
      <c r="H67" s="6">
        <v>6000</v>
      </c>
    </row>
    <row r="68" spans="1:8">
      <c r="A68" s="5">
        <v>5512</v>
      </c>
      <c r="B68" s="5">
        <v>5156</v>
      </c>
      <c r="C68" s="1" t="s">
        <v>102</v>
      </c>
      <c r="D68" s="6">
        <v>4000</v>
      </c>
      <c r="E68" s="6">
        <v>4000</v>
      </c>
      <c r="F68" s="6">
        <v>0</v>
      </c>
      <c r="G68" s="6">
        <v>4348</v>
      </c>
      <c r="H68" s="6">
        <v>6000</v>
      </c>
    </row>
    <row r="69" spans="1:8">
      <c r="A69" s="5">
        <v>5512</v>
      </c>
      <c r="B69" s="5">
        <v>6121</v>
      </c>
      <c r="C69" s="1" t="s">
        <v>103</v>
      </c>
      <c r="D69" s="6">
        <v>3000000</v>
      </c>
      <c r="E69" s="6">
        <v>3000000</v>
      </c>
      <c r="F69" s="6">
        <v>0</v>
      </c>
      <c r="G69" s="6">
        <v>385292.55</v>
      </c>
      <c r="H69" s="6">
        <v>7200000</v>
      </c>
    </row>
    <row r="70" spans="1:8">
      <c r="A70" s="2"/>
      <c r="B70" s="2"/>
      <c r="C70" s="2" t="s">
        <v>104</v>
      </c>
      <c r="D70" s="7">
        <f>SUM(D67:D69)</f>
        <v>3007000</v>
      </c>
      <c r="E70" s="7">
        <f>SUM(E67:E69)</f>
        <v>3007000</v>
      </c>
      <c r="F70" s="7">
        <f>SUM(F67:F69)</f>
        <v>0</v>
      </c>
      <c r="G70" s="7">
        <f>SUM(G67:G69)</f>
        <v>395025.57</v>
      </c>
      <c r="H70" s="7">
        <f>SUM(H67:H69)</f>
        <v>7212000</v>
      </c>
    </row>
    <row r="71" spans="1:8">
      <c r="A71" s="5">
        <v>6112</v>
      </c>
      <c r="B71" s="5">
        <v>5023</v>
      </c>
      <c r="C71" s="1" t="s">
        <v>105</v>
      </c>
      <c r="D71" s="6">
        <v>450000</v>
      </c>
      <c r="E71" s="6">
        <v>450000</v>
      </c>
      <c r="F71" s="6">
        <v>0</v>
      </c>
      <c r="G71" s="6">
        <v>307682</v>
      </c>
      <c r="H71" s="6">
        <v>420000</v>
      </c>
    </row>
    <row r="72" spans="1:8">
      <c r="A72" s="5">
        <v>6112</v>
      </c>
      <c r="B72" s="5">
        <v>5032</v>
      </c>
      <c r="C72" s="1" t="s">
        <v>106</v>
      </c>
      <c r="D72" s="6">
        <v>40000</v>
      </c>
      <c r="E72" s="6">
        <v>40000</v>
      </c>
      <c r="F72" s="6">
        <v>0</v>
      </c>
      <c r="G72" s="6">
        <v>27705</v>
      </c>
      <c r="H72" s="6">
        <v>30000</v>
      </c>
    </row>
    <row r="73" spans="1:8">
      <c r="A73" s="5">
        <v>6112</v>
      </c>
      <c r="B73" s="5">
        <v>5137</v>
      </c>
      <c r="C73" s="1" t="s">
        <v>107</v>
      </c>
      <c r="D73" s="6">
        <v>5000</v>
      </c>
      <c r="E73" s="6">
        <v>5000</v>
      </c>
      <c r="F73" s="6">
        <v>0</v>
      </c>
      <c r="G73" s="6">
        <v>7326</v>
      </c>
      <c r="H73" s="6">
        <v>0</v>
      </c>
    </row>
    <row r="74" spans="1:8">
      <c r="A74" s="5">
        <v>6112</v>
      </c>
      <c r="B74" s="5">
        <v>5162</v>
      </c>
      <c r="C74" s="1" t="s">
        <v>108</v>
      </c>
      <c r="D74" s="6">
        <v>8000</v>
      </c>
      <c r="E74" s="6">
        <v>8000</v>
      </c>
      <c r="F74" s="6">
        <v>0</v>
      </c>
      <c r="G74" s="6">
        <v>4521</v>
      </c>
      <c r="H74" s="6">
        <v>5000</v>
      </c>
    </row>
    <row r="75" spans="1:8">
      <c r="A75" s="5">
        <v>6112</v>
      </c>
      <c r="B75" s="5">
        <v>5173</v>
      </c>
      <c r="C75" s="1" t="s">
        <v>109</v>
      </c>
      <c r="D75" s="6">
        <v>10000</v>
      </c>
      <c r="E75" s="6">
        <v>10000</v>
      </c>
      <c r="F75" s="6">
        <v>0</v>
      </c>
      <c r="G75" s="6">
        <v>1633</v>
      </c>
      <c r="H75" s="6">
        <v>5000</v>
      </c>
    </row>
    <row r="76" spans="1:8">
      <c r="A76" s="5">
        <v>6112</v>
      </c>
      <c r="B76" s="5">
        <v>5175</v>
      </c>
      <c r="C76" s="1" t="s">
        <v>110</v>
      </c>
      <c r="D76" s="6">
        <v>5000</v>
      </c>
      <c r="E76" s="6">
        <v>5000</v>
      </c>
      <c r="F76" s="6">
        <v>0</v>
      </c>
      <c r="G76" s="6">
        <v>0</v>
      </c>
      <c r="H76" s="6">
        <v>2000</v>
      </c>
    </row>
    <row r="77" spans="1:8">
      <c r="A77" s="2"/>
      <c r="B77" s="2"/>
      <c r="C77" s="2" t="s">
        <v>111</v>
      </c>
      <c r="D77" s="7">
        <f>SUM(D71:D76)</f>
        <v>518000</v>
      </c>
      <c r="E77" s="7">
        <f>SUM(E71:E76)</f>
        <v>518000</v>
      </c>
      <c r="F77" s="7">
        <f>SUM(F71:F76)</f>
        <v>0</v>
      </c>
      <c r="G77" s="7">
        <f>SUM(G71:G76)</f>
        <v>348867</v>
      </c>
      <c r="H77" s="7">
        <f>SUM(H71:H76)</f>
        <v>462000</v>
      </c>
    </row>
    <row r="78" spans="1:8">
      <c r="A78" s="5">
        <v>6115</v>
      </c>
      <c r="B78" s="5">
        <v>5021</v>
      </c>
      <c r="C78" s="1" t="s">
        <v>140</v>
      </c>
      <c r="D78" s="6">
        <v>0</v>
      </c>
      <c r="E78" s="6">
        <v>19178</v>
      </c>
      <c r="F78" s="6">
        <v>0</v>
      </c>
      <c r="G78" s="6">
        <v>19178</v>
      </c>
      <c r="H78" s="6">
        <v>0</v>
      </c>
    </row>
    <row r="79" spans="1:8">
      <c r="A79" s="5">
        <v>6115</v>
      </c>
      <c r="B79" s="5">
        <v>5139</v>
      </c>
      <c r="C79" s="1" t="s">
        <v>141</v>
      </c>
      <c r="D79" s="6">
        <v>15000</v>
      </c>
      <c r="E79" s="6">
        <v>0</v>
      </c>
      <c r="F79" s="6">
        <v>0</v>
      </c>
      <c r="G79" s="6">
        <v>0</v>
      </c>
      <c r="H79" s="6">
        <v>0</v>
      </c>
    </row>
    <row r="80" spans="1:8">
      <c r="A80" s="5">
        <v>6115</v>
      </c>
      <c r="B80" s="5">
        <v>5161</v>
      </c>
      <c r="C80" s="1" t="s">
        <v>142</v>
      </c>
      <c r="D80" s="6">
        <v>0</v>
      </c>
      <c r="E80" s="6">
        <v>85</v>
      </c>
      <c r="F80" s="6">
        <v>0</v>
      </c>
      <c r="G80" s="6">
        <v>85</v>
      </c>
      <c r="H80" s="6">
        <v>0</v>
      </c>
    </row>
    <row r="81" spans="1:8">
      <c r="A81" s="5">
        <v>6115</v>
      </c>
      <c r="B81" s="5">
        <v>5169</v>
      </c>
      <c r="C81" s="1" t="s">
        <v>143</v>
      </c>
      <c r="D81" s="6">
        <v>1500</v>
      </c>
      <c r="E81" s="6">
        <v>5290</v>
      </c>
      <c r="F81" s="6">
        <v>0</v>
      </c>
      <c r="G81" s="6">
        <v>5290</v>
      </c>
      <c r="H81" s="6">
        <v>30000</v>
      </c>
    </row>
    <row r="82" spans="1:8">
      <c r="A82" s="5">
        <v>6115</v>
      </c>
      <c r="B82" s="5">
        <v>5173</v>
      </c>
      <c r="C82" s="1" t="s">
        <v>144</v>
      </c>
      <c r="D82" s="6">
        <v>1000</v>
      </c>
      <c r="E82" s="6">
        <v>700</v>
      </c>
      <c r="F82" s="6">
        <v>0</v>
      </c>
      <c r="G82" s="6">
        <v>700</v>
      </c>
      <c r="H82" s="6">
        <v>0</v>
      </c>
    </row>
    <row r="83" spans="1:8">
      <c r="A83" s="5">
        <v>6115</v>
      </c>
      <c r="B83" s="5">
        <v>5175</v>
      </c>
      <c r="C83" s="1" t="s">
        <v>145</v>
      </c>
      <c r="D83" s="6">
        <v>0</v>
      </c>
      <c r="E83" s="6">
        <v>331</v>
      </c>
      <c r="F83" s="6">
        <v>0</v>
      </c>
      <c r="G83" s="6">
        <v>331</v>
      </c>
      <c r="H83" s="6">
        <v>0</v>
      </c>
    </row>
    <row r="84" spans="1:8">
      <c r="A84" s="2"/>
      <c r="B84" s="2"/>
      <c r="C84" s="2" t="s">
        <v>146</v>
      </c>
      <c r="D84" s="7">
        <f>SUM(D78:D83)</f>
        <v>17500</v>
      </c>
      <c r="E84" s="7">
        <f>SUM(E78:E83)</f>
        <v>25584</v>
      </c>
      <c r="F84" s="7">
        <f>SUM(F78:F83)</f>
        <v>0</v>
      </c>
      <c r="G84" s="7">
        <f>SUM(G78:G83)</f>
        <v>25584</v>
      </c>
      <c r="H84" s="7">
        <f>SUM(H78:H83)</f>
        <v>30000</v>
      </c>
    </row>
    <row r="85" spans="1:8">
      <c r="A85" s="5">
        <v>6117</v>
      </c>
      <c r="B85" s="5">
        <v>5021</v>
      </c>
      <c r="C85" s="1" t="s">
        <v>140</v>
      </c>
      <c r="D85" s="6">
        <v>0</v>
      </c>
      <c r="E85" s="6">
        <v>19178</v>
      </c>
      <c r="F85" s="6">
        <v>0</v>
      </c>
      <c r="G85" s="6">
        <v>19178</v>
      </c>
      <c r="H85" s="6">
        <v>0</v>
      </c>
    </row>
    <row r="86" spans="1:8">
      <c r="A86" s="5">
        <v>6117</v>
      </c>
      <c r="B86" s="5">
        <v>5139</v>
      </c>
      <c r="C86" s="1" t="s">
        <v>141</v>
      </c>
      <c r="D86" s="6">
        <v>15000</v>
      </c>
      <c r="E86" s="6">
        <v>0</v>
      </c>
      <c r="F86" s="6">
        <v>0</v>
      </c>
      <c r="G86" s="6">
        <v>0</v>
      </c>
      <c r="H86" s="6">
        <v>0</v>
      </c>
    </row>
    <row r="87" spans="1:8">
      <c r="A87" s="5">
        <v>6117</v>
      </c>
      <c r="B87" s="5">
        <v>5161</v>
      </c>
      <c r="C87" s="1" t="s">
        <v>142</v>
      </c>
      <c r="D87" s="6">
        <v>0</v>
      </c>
      <c r="E87" s="6">
        <v>85</v>
      </c>
      <c r="F87" s="6">
        <v>0</v>
      </c>
      <c r="G87" s="6">
        <v>85</v>
      </c>
      <c r="H87" s="6">
        <v>0</v>
      </c>
    </row>
    <row r="88" spans="1:8">
      <c r="A88" s="5">
        <v>6117</v>
      </c>
      <c r="B88" s="5">
        <v>5169</v>
      </c>
      <c r="C88" s="1" t="s">
        <v>143</v>
      </c>
      <c r="D88" s="6">
        <v>1500</v>
      </c>
      <c r="E88" s="6">
        <v>5290</v>
      </c>
      <c r="F88" s="6">
        <v>0</v>
      </c>
      <c r="G88" s="6">
        <v>5290</v>
      </c>
      <c r="H88" s="6">
        <v>30000</v>
      </c>
    </row>
    <row r="89" spans="1:8">
      <c r="A89" s="5">
        <v>6117</v>
      </c>
      <c r="B89" s="5">
        <v>5173</v>
      </c>
      <c r="C89" s="1" t="s">
        <v>144</v>
      </c>
      <c r="D89" s="6">
        <v>1000</v>
      </c>
      <c r="E89" s="6">
        <v>700</v>
      </c>
      <c r="F89" s="6">
        <v>0</v>
      </c>
      <c r="G89" s="6">
        <v>700</v>
      </c>
      <c r="H89" s="6">
        <v>0</v>
      </c>
    </row>
    <row r="90" spans="1:8">
      <c r="A90" s="5">
        <v>6117</v>
      </c>
      <c r="B90" s="5">
        <v>5175</v>
      </c>
      <c r="C90" s="1" t="s">
        <v>145</v>
      </c>
      <c r="D90" s="6">
        <v>0</v>
      </c>
      <c r="E90" s="6">
        <v>331</v>
      </c>
      <c r="F90" s="6">
        <v>0</v>
      </c>
      <c r="G90" s="6">
        <v>331</v>
      </c>
      <c r="H90" s="6">
        <v>0</v>
      </c>
    </row>
    <row r="91" spans="1:8">
      <c r="A91" s="2"/>
      <c r="B91" s="2"/>
      <c r="C91" s="2" t="s">
        <v>147</v>
      </c>
      <c r="D91" s="7">
        <f>SUM(D85:D90)</f>
        <v>17500</v>
      </c>
      <c r="E91" s="7">
        <f>SUM(E85:E90)</f>
        <v>25584</v>
      </c>
      <c r="F91" s="7">
        <f>SUM(F85:F90)</f>
        <v>0</v>
      </c>
      <c r="G91" s="7">
        <f>SUM(G85:G90)</f>
        <v>25584</v>
      </c>
      <c r="H91" s="7">
        <f>SUM(H85:H90)</f>
        <v>30000</v>
      </c>
    </row>
    <row r="92" spans="1:8">
      <c r="A92" s="5">
        <v>6171</v>
      </c>
      <c r="B92" s="5">
        <v>5011</v>
      </c>
      <c r="C92" s="1" t="s">
        <v>112</v>
      </c>
      <c r="D92" s="6">
        <v>150000</v>
      </c>
      <c r="E92" s="6">
        <v>150000</v>
      </c>
      <c r="F92" s="6">
        <v>0</v>
      </c>
      <c r="G92" s="6">
        <v>130054</v>
      </c>
      <c r="H92" s="6">
        <v>160000</v>
      </c>
    </row>
    <row r="93" spans="1:8">
      <c r="A93" s="5">
        <v>6171</v>
      </c>
      <c r="B93" s="5">
        <v>5021</v>
      </c>
      <c r="C93" s="1" t="s">
        <v>148</v>
      </c>
      <c r="D93" s="6">
        <v>0</v>
      </c>
      <c r="E93" s="6">
        <v>0</v>
      </c>
      <c r="F93" s="6">
        <v>0</v>
      </c>
      <c r="G93" s="6">
        <v>4667</v>
      </c>
      <c r="H93" s="6">
        <v>15000</v>
      </c>
    </row>
    <row r="94" spans="1:8">
      <c r="A94" s="5">
        <v>6171</v>
      </c>
      <c r="B94" s="5">
        <v>5031</v>
      </c>
      <c r="C94" s="1" t="s">
        <v>113</v>
      </c>
      <c r="D94" s="6">
        <v>40000</v>
      </c>
      <c r="E94" s="6">
        <v>40000</v>
      </c>
      <c r="F94" s="6">
        <v>0</v>
      </c>
      <c r="G94" s="6">
        <v>30258</v>
      </c>
      <c r="H94" s="6">
        <v>30000</v>
      </c>
    </row>
    <row r="95" spans="1:8">
      <c r="A95" s="5">
        <v>6171</v>
      </c>
      <c r="B95" s="5">
        <v>5032</v>
      </c>
      <c r="C95" s="1" t="s">
        <v>114</v>
      </c>
      <c r="D95" s="6">
        <v>15000</v>
      </c>
      <c r="E95" s="6">
        <v>15000</v>
      </c>
      <c r="F95" s="6">
        <v>0</v>
      </c>
      <c r="G95" s="6">
        <v>10977</v>
      </c>
      <c r="H95" s="6">
        <v>11000</v>
      </c>
    </row>
    <row r="96" spans="1:8">
      <c r="A96" s="5">
        <v>6171</v>
      </c>
      <c r="B96" s="5">
        <v>5038</v>
      </c>
      <c r="C96" s="1" t="s">
        <v>115</v>
      </c>
      <c r="D96" s="6">
        <v>700</v>
      </c>
      <c r="E96" s="6">
        <v>700</v>
      </c>
      <c r="F96" s="6">
        <v>0</v>
      </c>
      <c r="G96" s="6">
        <v>515</v>
      </c>
      <c r="H96" s="6">
        <v>800</v>
      </c>
    </row>
    <row r="97" spans="1:8">
      <c r="A97" s="5">
        <v>6171</v>
      </c>
      <c r="B97" s="5">
        <v>5136</v>
      </c>
      <c r="C97" s="1" t="s">
        <v>116</v>
      </c>
      <c r="D97" s="6">
        <v>800</v>
      </c>
      <c r="E97" s="6">
        <v>800</v>
      </c>
      <c r="F97" s="6">
        <v>0</v>
      </c>
      <c r="G97" s="6">
        <v>0</v>
      </c>
      <c r="H97" s="6">
        <v>800</v>
      </c>
    </row>
    <row r="98" spans="1:8">
      <c r="A98" s="5">
        <v>6171</v>
      </c>
      <c r="B98" s="5">
        <v>5137</v>
      </c>
      <c r="C98" s="1" t="s">
        <v>117</v>
      </c>
      <c r="D98" s="6">
        <v>10000</v>
      </c>
      <c r="E98" s="6">
        <v>10000</v>
      </c>
      <c r="F98" s="6">
        <v>0</v>
      </c>
      <c r="G98" s="6">
        <v>0</v>
      </c>
      <c r="H98" s="6">
        <v>0</v>
      </c>
    </row>
    <row r="99" spans="1:8">
      <c r="A99" s="5">
        <v>6171</v>
      </c>
      <c r="B99" s="5">
        <v>5139</v>
      </c>
      <c r="C99" s="1" t="s">
        <v>118</v>
      </c>
      <c r="D99" s="6">
        <v>10000</v>
      </c>
      <c r="E99" s="6">
        <v>10000</v>
      </c>
      <c r="F99" s="6">
        <v>0</v>
      </c>
      <c r="G99" s="6">
        <v>19294</v>
      </c>
      <c r="H99" s="6">
        <v>7000</v>
      </c>
    </row>
    <row r="100" spans="1:8">
      <c r="A100" s="5">
        <v>6171</v>
      </c>
      <c r="B100" s="5">
        <v>5154</v>
      </c>
      <c r="C100" s="1" t="s">
        <v>119</v>
      </c>
      <c r="D100" s="6">
        <v>50000</v>
      </c>
      <c r="E100" s="6">
        <v>50000</v>
      </c>
      <c r="F100" s="6">
        <v>0</v>
      </c>
      <c r="G100" s="6">
        <v>30000</v>
      </c>
      <c r="H100" s="6">
        <v>50000</v>
      </c>
    </row>
    <row r="101" spans="1:8">
      <c r="A101" s="5">
        <v>6171</v>
      </c>
      <c r="B101" s="5">
        <v>5161</v>
      </c>
      <c r="C101" s="1" t="s">
        <v>120</v>
      </c>
      <c r="D101" s="6">
        <v>1000</v>
      </c>
      <c r="E101" s="6">
        <v>1000</v>
      </c>
      <c r="F101" s="6">
        <v>0</v>
      </c>
      <c r="G101" s="6">
        <v>1279</v>
      </c>
      <c r="H101" s="6">
        <v>1500</v>
      </c>
    </row>
    <row r="102" spans="1:8">
      <c r="A102" s="5">
        <v>6171</v>
      </c>
      <c r="B102" s="5">
        <v>5162</v>
      </c>
      <c r="C102" s="1" t="s">
        <v>121</v>
      </c>
      <c r="D102" s="6">
        <v>2500</v>
      </c>
      <c r="E102" s="6">
        <v>2500</v>
      </c>
      <c r="F102" s="6">
        <v>0</v>
      </c>
      <c r="G102" s="6">
        <v>5144.22</v>
      </c>
      <c r="H102" s="6">
        <v>5000</v>
      </c>
    </row>
    <row r="103" spans="1:8">
      <c r="A103" s="5">
        <v>6171</v>
      </c>
      <c r="B103" s="5">
        <v>5167</v>
      </c>
      <c r="C103" s="1" t="s">
        <v>122</v>
      </c>
      <c r="D103" s="6">
        <v>6000</v>
      </c>
      <c r="E103" s="6">
        <v>6000</v>
      </c>
      <c r="F103" s="6">
        <v>0</v>
      </c>
      <c r="G103" s="6">
        <v>14655</v>
      </c>
      <c r="H103" s="6">
        <v>20000</v>
      </c>
    </row>
    <row r="104" spans="1:8">
      <c r="A104" s="5">
        <v>6171</v>
      </c>
      <c r="B104" s="5">
        <v>5168</v>
      </c>
      <c r="C104" s="1" t="s">
        <v>123</v>
      </c>
      <c r="D104" s="6">
        <v>33000</v>
      </c>
      <c r="E104" s="6">
        <v>33000</v>
      </c>
      <c r="F104" s="6">
        <v>0</v>
      </c>
      <c r="G104" s="6">
        <v>37803.800000000003</v>
      </c>
      <c r="H104" s="6">
        <v>40000</v>
      </c>
    </row>
    <row r="105" spans="1:8">
      <c r="A105" s="5">
        <v>6171</v>
      </c>
      <c r="B105" s="5">
        <v>5169</v>
      </c>
      <c r="C105" s="1" t="s">
        <v>124</v>
      </c>
      <c r="D105" s="6">
        <v>20000</v>
      </c>
      <c r="E105" s="6">
        <v>20000</v>
      </c>
      <c r="F105" s="6">
        <v>0</v>
      </c>
      <c r="G105" s="6">
        <v>35000</v>
      </c>
      <c r="H105" s="6">
        <v>40000</v>
      </c>
    </row>
    <row r="106" spans="1:8">
      <c r="A106" s="5">
        <v>6171</v>
      </c>
      <c r="B106" s="5">
        <v>5173</v>
      </c>
      <c r="C106" s="1" t="s">
        <v>125</v>
      </c>
      <c r="D106" s="6">
        <v>3000</v>
      </c>
      <c r="E106" s="6">
        <v>3000</v>
      </c>
      <c r="F106" s="6">
        <v>0</v>
      </c>
      <c r="G106" s="6">
        <v>4779</v>
      </c>
      <c r="H106" s="6">
        <v>5000</v>
      </c>
    </row>
    <row r="107" spans="1:8">
      <c r="A107" s="5">
        <v>6171</v>
      </c>
      <c r="B107" s="5">
        <v>5175</v>
      </c>
      <c r="C107" s="1" t="s">
        <v>126</v>
      </c>
      <c r="D107" s="6">
        <v>500</v>
      </c>
      <c r="E107" s="6">
        <v>500</v>
      </c>
      <c r="F107" s="6">
        <v>0</v>
      </c>
      <c r="G107" s="6">
        <v>0</v>
      </c>
      <c r="H107" s="6">
        <v>0</v>
      </c>
    </row>
    <row r="108" spans="1:8">
      <c r="A108" s="5">
        <v>6171</v>
      </c>
      <c r="B108" s="5">
        <v>5362</v>
      </c>
      <c r="C108" s="1" t="s">
        <v>127</v>
      </c>
      <c r="D108" s="6">
        <v>1000</v>
      </c>
      <c r="E108" s="6">
        <v>1000</v>
      </c>
      <c r="F108" s="6">
        <v>0</v>
      </c>
      <c r="G108" s="6">
        <v>0</v>
      </c>
      <c r="H108" s="6">
        <v>0</v>
      </c>
    </row>
    <row r="109" spans="1:8">
      <c r="A109" s="2"/>
      <c r="B109" s="2"/>
      <c r="C109" s="2" t="s">
        <v>128</v>
      </c>
      <c r="D109" s="7">
        <f>SUM(D85:D108)</f>
        <v>378500</v>
      </c>
      <c r="E109" s="7">
        <f>SUM(E85:E108)</f>
        <v>394668</v>
      </c>
      <c r="F109" s="7">
        <f>SUM(F85:F108)</f>
        <v>0</v>
      </c>
      <c r="G109" s="7">
        <f>SUM(G85:G108)</f>
        <v>375594.01999999996</v>
      </c>
      <c r="H109" s="7">
        <f>SUM(H92:H108)</f>
        <v>386100</v>
      </c>
    </row>
    <row r="110" spans="1:8">
      <c r="A110" s="5">
        <v>6310</v>
      </c>
      <c r="B110" s="5">
        <v>5163</v>
      </c>
      <c r="C110" s="1" t="s">
        <v>129</v>
      </c>
      <c r="D110" s="6">
        <v>2000</v>
      </c>
      <c r="E110" s="6">
        <v>2000</v>
      </c>
      <c r="F110" s="6">
        <v>0</v>
      </c>
      <c r="G110" s="6">
        <v>1848.4</v>
      </c>
      <c r="H110" s="6">
        <v>2000</v>
      </c>
    </row>
    <row r="111" spans="1:8">
      <c r="A111" s="2"/>
      <c r="B111" s="2"/>
      <c r="C111" s="2" t="s">
        <v>130</v>
      </c>
      <c r="D111" s="7">
        <f>SUM(D110:D110)</f>
        <v>2000</v>
      </c>
      <c r="E111" s="7">
        <f>SUM(E110:E110)</f>
        <v>2000</v>
      </c>
      <c r="F111" s="7">
        <f>SUM(F110:F110)</f>
        <v>0</v>
      </c>
      <c r="G111" s="7">
        <f>SUM(G110:G110)</f>
        <v>1848.4</v>
      </c>
      <c r="H111" s="7">
        <f>SUM(H110:H110)</f>
        <v>2000</v>
      </c>
    </row>
    <row r="112" spans="1:8">
      <c r="A112" s="5">
        <v>6320</v>
      </c>
      <c r="B112" s="5">
        <v>5163</v>
      </c>
      <c r="C112" s="1" t="s">
        <v>131</v>
      </c>
      <c r="D112" s="6">
        <v>24000</v>
      </c>
      <c r="E112" s="6">
        <v>24000</v>
      </c>
      <c r="F112" s="6">
        <v>0</v>
      </c>
      <c r="G112" s="6">
        <v>23344</v>
      </c>
      <c r="H112" s="6">
        <v>24000</v>
      </c>
    </row>
    <row r="113" spans="1:8">
      <c r="A113" s="2"/>
      <c r="B113" s="2"/>
      <c r="C113" s="2" t="s">
        <v>132</v>
      </c>
      <c r="D113" s="7">
        <f>SUM(D112:D112)</f>
        <v>24000</v>
      </c>
      <c r="E113" s="7">
        <f>SUM(E112:E112)</f>
        <v>24000</v>
      </c>
      <c r="F113" s="7">
        <f>SUM(F112:F112)</f>
        <v>0</v>
      </c>
      <c r="G113" s="7">
        <f>SUM(G112:G112)</f>
        <v>23344</v>
      </c>
      <c r="H113" s="7">
        <f>SUM(H112:H112)</f>
        <v>24000</v>
      </c>
    </row>
    <row r="114" spans="1:8">
      <c r="A114" s="5">
        <v>6399</v>
      </c>
      <c r="B114" s="5">
        <v>5365</v>
      </c>
      <c r="C114" s="1" t="s">
        <v>133</v>
      </c>
      <c r="D114" s="6">
        <v>250000</v>
      </c>
      <c r="E114" s="6">
        <v>478800</v>
      </c>
      <c r="F114" s="6">
        <v>0</v>
      </c>
      <c r="G114" s="6">
        <v>478800</v>
      </c>
      <c r="H114" s="6">
        <v>300000</v>
      </c>
    </row>
    <row r="115" spans="1:8">
      <c r="A115" s="2"/>
      <c r="B115" s="2"/>
      <c r="C115" s="2" t="s">
        <v>134</v>
      </c>
      <c r="D115" s="7">
        <f>SUM(D114:D114)</f>
        <v>250000</v>
      </c>
      <c r="E115" s="7">
        <f>SUM(E114:E114)</f>
        <v>478800</v>
      </c>
      <c r="F115" s="7">
        <f>SUM(F114:F114)</f>
        <v>0</v>
      </c>
      <c r="G115" s="7">
        <f>SUM(G114:G114)</f>
        <v>478800</v>
      </c>
      <c r="H115" s="7">
        <f>SUM(H114:H114)</f>
        <v>300000</v>
      </c>
    </row>
    <row r="117" spans="1:8">
      <c r="A117" s="2"/>
      <c r="B117" s="2"/>
      <c r="C117" s="2" t="s">
        <v>44</v>
      </c>
      <c r="D117" s="7">
        <f>D5+D9+D16+D18+D24+D30+D33+D35+D37+D40+D43+D45+D59+D61+D64+D66+D70+D77+D84+D109+D111+D113+D115</f>
        <v>9726491</v>
      </c>
      <c r="E117" s="7">
        <f>E5+E9+E16+E18+E24+E30+E33+E35+E37+E40+E43+E45+E59+E61+E64+E66+E70+E77+E84+E109+E111+E113+E115</f>
        <v>13062543</v>
      </c>
      <c r="F117" s="7">
        <f>F5+F9+F16+F18+F24+F30+F33+F35+F37+F40+F43+F45+F59+F61+F64+F66+F70+F77+F84+F109+F111+F113+F115</f>
        <v>0</v>
      </c>
      <c r="G117" s="7">
        <f>G5+G9+G16+G18+G24+G30+G33+G35+G37+G40+G43+G45+G59+G61+G64+G66+G70+G77+G84+G109+G111+G113+G115</f>
        <v>9397204.2100000009</v>
      </c>
      <c r="H117" s="7">
        <f>H5+H9+H16+H18+H24+H30+H33+H35+H37+H40+H43+H45+H59+H61+H64+H66+H70+H77+H84+H91+H109+H111+H113+H115</f>
        <v>10916000</v>
      </c>
    </row>
    <row r="120" spans="1:8">
      <c r="C120" s="1" t="s">
        <v>150</v>
      </c>
    </row>
    <row r="121" spans="1:8">
      <c r="C121" s="1" t="s">
        <v>149</v>
      </c>
    </row>
  </sheetData>
  <pageMargins left="0.19685039370078738" right="0.19685039370078738" top="0.39370078740157477" bottom="0.59055118110236215" header="0.39370078740157477" footer="0.19685039370078738"/>
  <pageSetup paperSize="9" scale="89" fitToHeight="0" orientation="landscape" verticalDpi="0" r:id="rId1"/>
  <headerFooter>
    <oddHeader>&amp;R&amp;11&amp;"Calibri"&amp;IDatum poslední úpravy návrhu 08.01.2024</oddHeader>
    <oddFooter>&amp;L&amp;11&amp;"Calibri"&amp;ISumář za paragrafy + položky - rozpočet k datu 31.12.2023 - skutečnost do období 12/2023&amp;R&amp;11&amp;"Calibri"&amp;IStránka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pane ySplit="2" topLeftCell="A3" activePane="bottomLeft" state="frozen"/>
      <selection pane="bottomLeft" activeCell="C22" sqref="C22"/>
    </sheetView>
  </sheetViews>
  <sheetFormatPr defaultRowHeight="12.75"/>
  <cols>
    <col min="1" max="2" width="5.7109375" style="1" customWidth="1"/>
    <col min="3" max="3" width="60.7109375" style="1" customWidth="1"/>
    <col min="4" max="8" width="16.7109375" style="1" customWidth="1"/>
    <col min="9" max="16384" width="9.140625" style="1"/>
  </cols>
  <sheetData>
    <row r="1" spans="1:8" ht="20.100000000000001" customHeight="1">
      <c r="A1" s="3" t="s">
        <v>153</v>
      </c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>
      <c r="A3" s="5">
        <v>0</v>
      </c>
      <c r="B3" s="5">
        <v>8115</v>
      </c>
      <c r="C3" s="1" t="s">
        <v>135</v>
      </c>
      <c r="D3" s="6">
        <v>5262591</v>
      </c>
      <c r="E3" s="6">
        <v>10128343</v>
      </c>
      <c r="F3" s="6">
        <v>0</v>
      </c>
      <c r="G3" s="6">
        <v>0</v>
      </c>
      <c r="H3" s="6">
        <v>-5880300</v>
      </c>
    </row>
    <row r="4" spans="1:8">
      <c r="A4" s="5">
        <v>0</v>
      </c>
      <c r="B4" s="5">
        <v>8118</v>
      </c>
      <c r="C4" s="1" t="s">
        <v>136</v>
      </c>
      <c r="D4" s="6">
        <v>0</v>
      </c>
      <c r="E4" s="6">
        <v>-2000000</v>
      </c>
      <c r="F4" s="6">
        <v>0</v>
      </c>
      <c r="G4" s="6">
        <v>-2000000</v>
      </c>
      <c r="H4" s="6">
        <v>0</v>
      </c>
    </row>
    <row r="5" spans="1:8">
      <c r="A5" s="2"/>
      <c r="B5" s="2"/>
      <c r="C5" s="2" t="s">
        <v>26</v>
      </c>
      <c r="D5" s="7">
        <f>SUM(D3:D4)</f>
        <v>5262591</v>
      </c>
      <c r="E5" s="7">
        <f>SUM(E3:E4)</f>
        <v>8128343</v>
      </c>
      <c r="F5" s="7">
        <f>SUM(F3:F4)</f>
        <v>0</v>
      </c>
      <c r="G5" s="7">
        <f>SUM(G3:G4)</f>
        <v>-2000000</v>
      </c>
      <c r="H5" s="7">
        <f>SUM(H3:H4)</f>
        <v>-5880300</v>
      </c>
    </row>
    <row r="7" spans="1:8">
      <c r="A7" s="2"/>
      <c r="B7" s="2"/>
      <c r="C7" s="2" t="s">
        <v>44</v>
      </c>
      <c r="D7" s="7">
        <f>D5</f>
        <v>5262591</v>
      </c>
      <c r="E7" s="7">
        <f>E5</f>
        <v>8128343</v>
      </c>
      <c r="F7" s="7">
        <f>F5</f>
        <v>0</v>
      </c>
      <c r="G7" s="7">
        <f>G5</f>
        <v>-2000000</v>
      </c>
      <c r="H7" s="7">
        <f>H5</f>
        <v>-5880300</v>
      </c>
    </row>
    <row r="10" spans="1:8">
      <c r="C10" s="1" t="s">
        <v>150</v>
      </c>
    </row>
    <row r="11" spans="1:8">
      <c r="C11" s="1" t="s">
        <v>149</v>
      </c>
    </row>
  </sheetData>
  <pageMargins left="0.19685039370078738" right="0.19685039370078738" top="0.39370078740157477" bottom="0.59055118110236215" header="0.39370078740157477" footer="0.19685039370078738"/>
  <pageSetup paperSize="9" scale="92" fitToHeight="0" orientation="landscape" verticalDpi="0" r:id="rId1"/>
  <headerFooter>
    <oddHeader>&amp;R&amp;11&amp;"Calibri"&amp;IDatum poslední úpravy návrhu 08.01.2024</oddHeader>
    <oddFooter>&amp;L&amp;11&amp;"Calibri"&amp;ISumář za paragrafy + položky - rozpočet k datu 31.12.2023 - skutečnost do období 12/2023&amp;R&amp;11&amp;"Calibri"&amp;IStránka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Výdaje</vt:lpstr>
      <vt:lpstr>Financování</vt:lpstr>
      <vt:lpstr>List2</vt:lpstr>
      <vt:lpstr>List3</vt:lpstr>
      <vt:lpstr>Financování!Názvy_tisku</vt:lpstr>
      <vt:lpstr>Příjmy!Názvy_tisku</vt:lpstr>
      <vt:lpstr>Výdaje!Názvy_tisku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2024-01-10T17:39:58Z</cp:lastPrinted>
  <dcterms:created xsi:type="dcterms:W3CDTF">2024-01-08T18:46:13Z</dcterms:created>
  <dcterms:modified xsi:type="dcterms:W3CDTF">2024-03-06T16:42:53Z</dcterms:modified>
</cp:coreProperties>
</file>